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 - BCI Speedup" sheetId="1" r:id="rId4"/>
    <sheet state="visible" name="Table 2 - Runtime With and With" sheetId="2" r:id="rId5"/>
  </sheets>
  <definedNames/>
  <calcPr/>
</workbook>
</file>

<file path=xl/sharedStrings.xml><?xml version="1.0" encoding="utf-8"?>
<sst xmlns="http://schemas.openxmlformats.org/spreadsheetml/2006/main" count="83" uniqueCount="23">
  <si>
    <t>TIME PER EVENT AND BCI SPEEDUP CALCULATIONS</t>
  </si>
  <si>
    <t>TRACING WITH JIVE</t>
  </si>
  <si>
    <t>TRACING WITH BCI</t>
  </si>
  <si>
    <t># Events (Rounded)</t>
  </si>
  <si>
    <t>Runtime (ms)</t>
  </si>
  <si>
    <t>Time per event (ms)</t>
  </si>
  <si>
    <t>BCI Speed Up</t>
  </si>
  <si>
    <t>Java Out of Memory</t>
  </si>
  <si>
    <t>&gt; 270</t>
  </si>
  <si>
    <t>Trial No</t>
  </si>
  <si>
    <t># Actual Events</t>
  </si>
  <si>
    <t>Average</t>
  </si>
  <si>
    <t>RUNTIME WITH AND WITHOUT TRACING</t>
  </si>
  <si>
    <t>WITHOUT TRACING</t>
  </si>
  <si>
    <t>Sno</t>
  </si>
  <si>
    <t># Iterations</t>
  </si>
  <si>
    <t>Time(ms)</t>
  </si>
  <si>
    <t>Iterations</t>
  </si>
  <si>
    <t>No of Events</t>
  </si>
  <si>
    <t>Time Taken (ms)</t>
  </si>
  <si>
    <t>Overhead Factor</t>
  </si>
  <si>
    <t>Time (ms)</t>
  </si>
  <si>
    <t>Java Out of Memory error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</si>
</sst>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15">
    <font>
      <sz val="10.0"/>
      <color rgb="FF000000"/>
      <name val="Arial"/>
    </font>
    <font>
      <color theme="1"/>
      <name val="Times New Roman"/>
    </font>
    <font>
      <b/>
      <sz val="14.0"/>
      <color theme="1"/>
      <name val="Times New Roman"/>
    </font>
    <font>
      <b/>
      <sz val="11.0"/>
      <color theme="1"/>
      <name val="Times New Roman"/>
    </font>
    <font/>
    <font>
      <sz val="11.0"/>
      <color theme="1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b/>
      <color rgb="FF000000"/>
      <name val="Arial"/>
    </font>
    <font>
      <b/>
      <color theme="1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F2DCDB"/>
        <bgColor rgb="FFF2DCDB"/>
      </patternFill>
    </fill>
    <fill>
      <patternFill patternType="solid">
        <fgColor rgb="FF8DB3E2"/>
        <bgColor rgb="FF8DB3E2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1" fillId="2" fontId="3" numFmtId="0" xfId="0" applyAlignment="1" applyBorder="1" applyFill="1" applyFont="1">
      <alignment horizontal="center" readingOrder="0" vertical="bottom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vertical="bottom"/>
    </xf>
    <xf borderId="1" fillId="3" fontId="3" numFmtId="0" xfId="0" applyAlignment="1" applyBorder="1" applyFill="1" applyFont="1">
      <alignment horizontal="center" readingOrder="0" vertical="bottom"/>
    </xf>
    <xf borderId="4" fillId="2" fontId="3" numFmtId="0" xfId="0" applyAlignment="1" applyBorder="1" applyFont="1">
      <alignment horizontal="center" readingOrder="0" vertical="bottom"/>
    </xf>
    <xf borderId="4" fillId="4" fontId="6" numFmtId="3" xfId="0" applyAlignment="1" applyBorder="1" applyFill="1" applyFont="1" applyNumberFormat="1">
      <alignment horizontal="center" readingOrder="0" vertical="bottom"/>
    </xf>
    <xf borderId="4" fillId="2" fontId="6" numFmtId="164" xfId="0" applyAlignment="1" applyBorder="1" applyFont="1" applyNumberFormat="1">
      <alignment horizontal="center" readingOrder="0" vertical="bottom"/>
    </xf>
    <xf borderId="0" fillId="0" fontId="5" numFmtId="1" xfId="0" applyAlignment="1" applyFont="1" applyNumberFormat="1">
      <alignment horizontal="center" vertical="bottom"/>
    </xf>
    <xf borderId="0" fillId="0" fontId="5" numFmtId="164" xfId="0" applyAlignment="1" applyFont="1" applyNumberFormat="1">
      <alignment horizontal="center" vertical="bottom"/>
    </xf>
    <xf borderId="4" fillId="3" fontId="6" numFmtId="0" xfId="0" applyAlignment="1" applyBorder="1" applyFont="1">
      <alignment horizontal="center" readingOrder="0" vertical="bottom"/>
    </xf>
    <xf borderId="4" fillId="3" fontId="6" numFmtId="1" xfId="0" applyAlignment="1" applyBorder="1" applyFont="1" applyNumberFormat="1">
      <alignment horizontal="center" readingOrder="0" vertical="bottom"/>
    </xf>
    <xf borderId="0" fillId="0" fontId="5" numFmtId="165" xfId="0" applyAlignment="1" applyFont="1" applyNumberFormat="1">
      <alignment horizontal="center" vertical="bottom"/>
    </xf>
    <xf borderId="4" fillId="2" fontId="7" numFmtId="0" xfId="0" applyAlignment="1" applyBorder="1" applyFont="1">
      <alignment horizontal="center" vertical="bottom"/>
    </xf>
    <xf borderId="4" fillId="4" fontId="7" numFmtId="3" xfId="0" applyAlignment="1" applyBorder="1" applyFont="1" applyNumberFormat="1">
      <alignment horizontal="center" vertical="bottom"/>
    </xf>
    <xf borderId="4" fillId="2" fontId="7" numFmtId="164" xfId="0" applyAlignment="1" applyBorder="1" applyFont="1" applyNumberFormat="1">
      <alignment horizontal="center" vertical="bottom"/>
    </xf>
    <xf borderId="0" fillId="0" fontId="5" numFmtId="2" xfId="0" applyAlignment="1" applyFont="1" applyNumberFormat="1">
      <alignment horizontal="center" vertical="bottom"/>
    </xf>
    <xf borderId="4" fillId="3" fontId="7" numFmtId="0" xfId="0" applyAlignment="1" applyBorder="1" applyFont="1">
      <alignment horizontal="center" vertical="bottom"/>
    </xf>
    <xf borderId="4" fillId="3" fontId="7" numFmtId="1" xfId="0" applyAlignment="1" applyBorder="1" applyFont="1" applyNumberFormat="1">
      <alignment horizontal="center" vertical="bottom"/>
    </xf>
    <xf borderId="4" fillId="3" fontId="5" numFmtId="165" xfId="0" applyAlignment="1" applyBorder="1" applyFont="1" applyNumberFormat="1">
      <alignment vertical="bottom"/>
    </xf>
    <xf borderId="4" fillId="3" fontId="5" numFmtId="1" xfId="0" applyAlignment="1" applyBorder="1" applyFont="1" applyNumberFormat="1">
      <alignment vertical="bottom"/>
    </xf>
    <xf borderId="4" fillId="2" fontId="5" numFmtId="0" xfId="0" applyAlignment="1" applyBorder="1" applyFont="1">
      <alignment horizontal="center" vertical="bottom"/>
    </xf>
    <xf borderId="4" fillId="4" fontId="5" numFmtId="3" xfId="0" applyAlignment="1" applyBorder="1" applyFont="1" applyNumberFormat="1">
      <alignment horizontal="center" vertical="bottom"/>
    </xf>
    <xf borderId="4" fillId="3" fontId="5" numFmtId="0" xfId="0" applyAlignment="1" applyBorder="1" applyFont="1">
      <alignment horizontal="center" vertical="bottom"/>
    </xf>
    <xf borderId="4" fillId="2" fontId="5" numFmtId="1" xfId="0" applyAlignment="1" applyBorder="1" applyFont="1" applyNumberFormat="1">
      <alignment horizontal="center" vertical="bottom"/>
    </xf>
    <xf borderId="4" fillId="2" fontId="7" numFmtId="1" xfId="0" applyAlignment="1" applyBorder="1" applyFont="1" applyNumberFormat="1">
      <alignment horizontal="center" vertical="bottom"/>
    </xf>
    <xf borderId="1" fillId="2" fontId="7" numFmtId="1" xfId="0" applyAlignment="1" applyBorder="1" applyFont="1" applyNumberFormat="1">
      <alignment horizontal="center" readingOrder="0" vertical="bottom"/>
    </xf>
    <xf borderId="0" fillId="0" fontId="5" numFmtId="0" xfId="0" applyAlignment="1" applyFont="1">
      <alignment vertical="bottom"/>
    </xf>
    <xf borderId="4" fillId="3" fontId="5" numFmtId="165" xfId="0" applyAlignment="1" applyBorder="1" applyFont="1" applyNumberFormat="1">
      <alignment horizontal="right" readingOrder="0" vertical="bottom"/>
    </xf>
    <xf borderId="4" fillId="2" fontId="3" numFmtId="0" xfId="0" applyAlignment="1" applyBorder="1" applyFont="1">
      <alignment horizontal="right" readingOrder="0" vertical="bottom"/>
    </xf>
    <xf borderId="4" fillId="2" fontId="6" numFmtId="0" xfId="0" applyAlignment="1" applyBorder="1" applyFont="1">
      <alignment horizontal="right" readingOrder="0" vertical="bottom"/>
    </xf>
    <xf borderId="0" fillId="0" fontId="5" numFmtId="2" xfId="0" applyAlignment="1" applyFont="1" applyNumberFormat="1">
      <alignment horizontal="right" vertical="bottom"/>
    </xf>
    <xf borderId="4" fillId="3" fontId="3" numFmtId="0" xfId="0" applyAlignment="1" applyBorder="1" applyFont="1">
      <alignment horizontal="right" readingOrder="0" vertical="bottom"/>
    </xf>
    <xf borderId="4" fillId="3" fontId="6" numFmtId="0" xfId="0" applyAlignment="1" applyBorder="1" applyFont="1">
      <alignment horizontal="right" readingOrder="0" vertical="bottom"/>
    </xf>
    <xf borderId="4" fillId="3" fontId="6" numFmtId="0" xfId="0" applyAlignment="1" applyBorder="1" applyFont="1">
      <alignment horizontal="right" readingOrder="0" vertical="bottom"/>
    </xf>
    <xf borderId="0" fillId="0" fontId="6" numFmtId="1" xfId="0" applyAlignment="1" applyFont="1" applyNumberFormat="1">
      <alignment horizontal="center" readingOrder="0" vertical="bottom"/>
    </xf>
    <xf borderId="4" fillId="2" fontId="5" numFmtId="0" xfId="0" applyAlignment="1" applyBorder="1" applyFont="1">
      <alignment horizontal="right" vertical="bottom"/>
    </xf>
    <xf borderId="4" fillId="2" fontId="7" numFmtId="0" xfId="0" applyAlignment="1" applyBorder="1" applyFont="1">
      <alignment horizontal="right" vertical="bottom"/>
    </xf>
    <xf borderId="4" fillId="2" fontId="5" numFmtId="2" xfId="0" applyAlignment="1" applyBorder="1" applyFont="1" applyNumberFormat="1">
      <alignment horizontal="right" vertical="bottom"/>
    </xf>
    <xf borderId="4" fillId="3" fontId="5" numFmtId="0" xfId="0" applyAlignment="1" applyBorder="1" applyFont="1">
      <alignment horizontal="right" vertical="bottom"/>
    </xf>
    <xf borderId="4" fillId="3" fontId="7" numFmtId="0" xfId="0" applyAlignment="1" applyBorder="1" applyFont="1">
      <alignment horizontal="right" vertical="bottom"/>
    </xf>
    <xf borderId="4" fillId="3" fontId="5" numFmtId="165" xfId="0" applyAlignment="1" applyBorder="1" applyFont="1" applyNumberFormat="1">
      <alignment horizontal="right" vertical="bottom"/>
    </xf>
    <xf borderId="0" fillId="0" fontId="5" numFmtId="1" xfId="0" applyAlignment="1" applyFont="1" applyNumberFormat="1">
      <alignment horizontal="right" vertical="bottom"/>
    </xf>
    <xf borderId="4" fillId="2" fontId="5" numFmtId="0" xfId="0" applyAlignment="1" applyBorder="1" applyFont="1">
      <alignment vertical="bottom"/>
    </xf>
    <xf borderId="4" fillId="3" fontId="5" numFmtId="0" xfId="0" applyAlignment="1" applyBorder="1" applyFont="1">
      <alignment vertical="bottom"/>
    </xf>
    <xf borderId="4" fillId="2" fontId="3" numFmtId="1" xfId="0" applyAlignment="1" applyBorder="1" applyFont="1" applyNumberFormat="1">
      <alignment vertical="bottom"/>
    </xf>
    <xf borderId="4" fillId="2" fontId="3" numFmtId="1" xfId="0" applyAlignment="1" applyBorder="1" applyFont="1" applyNumberFormat="1">
      <alignment horizontal="right" vertical="bottom"/>
    </xf>
    <xf borderId="4" fillId="2" fontId="3" numFmtId="2" xfId="0" applyAlignment="1" applyBorder="1" applyFont="1" applyNumberFormat="1">
      <alignment horizontal="right" vertical="bottom"/>
    </xf>
    <xf borderId="4" fillId="3" fontId="3" numFmtId="1" xfId="0" applyAlignment="1" applyBorder="1" applyFont="1" applyNumberFormat="1">
      <alignment vertical="bottom"/>
    </xf>
    <xf borderId="4" fillId="3" fontId="3" numFmtId="1" xfId="0" applyAlignment="1" applyBorder="1" applyFont="1" applyNumberFormat="1">
      <alignment horizontal="right" vertical="bottom"/>
    </xf>
    <xf borderId="4" fillId="3" fontId="3" numFmtId="165" xfId="0" applyAlignment="1" applyBorder="1" applyFont="1" applyNumberFormat="1">
      <alignment horizontal="right" vertical="bottom"/>
    </xf>
    <xf borderId="4" fillId="2" fontId="5" numFmtId="2" xfId="0" applyAlignment="1" applyBorder="1" applyFont="1" applyNumberFormat="1">
      <alignment vertical="bottom"/>
    </xf>
    <xf borderId="1" fillId="5" fontId="3" numFmtId="0" xfId="0" applyAlignment="1" applyBorder="1" applyFill="1" applyFont="1">
      <alignment horizontal="center" readingOrder="0" vertical="bottom"/>
    </xf>
    <xf borderId="2" fillId="3" fontId="3" numFmtId="0" xfId="0" applyAlignment="1" applyBorder="1" applyFont="1">
      <alignment horizontal="center" readingOrder="0" vertical="bottom"/>
    </xf>
    <xf borderId="4" fillId="0" fontId="3" numFmtId="0" xfId="0" applyAlignment="1" applyBorder="1" applyFont="1">
      <alignment vertical="bottom"/>
    </xf>
    <xf borderId="4" fillId="5" fontId="3" numFmtId="0" xfId="0" applyAlignment="1" applyBorder="1" applyFont="1">
      <alignment readingOrder="0" vertical="bottom"/>
    </xf>
    <xf borderId="1" fillId="5" fontId="3" numFmtId="0" xfId="0" applyAlignment="1" applyBorder="1" applyFont="1">
      <alignment vertical="bottom"/>
    </xf>
    <xf borderId="4" fillId="2" fontId="3" numFmtId="0" xfId="0" applyAlignment="1" applyBorder="1" applyFont="1">
      <alignment vertical="bottom"/>
    </xf>
    <xf borderId="4" fillId="2" fontId="3" numFmtId="0" xfId="0" applyAlignment="1" applyBorder="1" applyFont="1">
      <alignment readingOrder="0" vertical="bottom"/>
    </xf>
    <xf borderId="3" fillId="3" fontId="3" numFmtId="0" xfId="0" applyAlignment="1" applyBorder="1" applyFont="1">
      <alignment vertical="bottom"/>
    </xf>
    <xf borderId="4" fillId="3" fontId="3" numFmtId="0" xfId="0" applyAlignment="1" applyBorder="1" applyFont="1">
      <alignment vertical="bottom"/>
    </xf>
    <xf borderId="4" fillId="3" fontId="3" numFmtId="0" xfId="0" applyAlignment="1" applyBorder="1" applyFont="1">
      <alignment readingOrder="0" vertical="bottom"/>
    </xf>
    <xf borderId="4" fillId="0" fontId="7" numFmtId="0" xfId="0" applyAlignment="1" applyBorder="1" applyFont="1">
      <alignment horizontal="center" readingOrder="0" vertical="bottom"/>
    </xf>
    <xf borderId="4" fillId="5" fontId="5" numFmtId="0" xfId="0" applyAlignment="1" applyBorder="1" applyFont="1">
      <alignment horizontal="center" vertical="bottom"/>
    </xf>
    <xf borderId="1" fillId="5" fontId="7" numFmtId="0" xfId="0" applyAlignment="1" applyBorder="1" applyFont="1">
      <alignment horizontal="center" vertical="bottom"/>
    </xf>
    <xf borderId="3" fillId="3" fontId="7" numFmtId="0" xfId="0" applyAlignment="1" applyBorder="1" applyFont="1">
      <alignment horizontal="center" vertical="bottom"/>
    </xf>
    <xf borderId="4" fillId="5" fontId="7" numFmtId="0" xfId="0" applyAlignment="1" applyBorder="1" applyFont="1">
      <alignment horizontal="center" vertical="bottom"/>
    </xf>
    <xf borderId="4" fillId="5" fontId="7" numFmtId="1" xfId="0" applyAlignment="1" applyBorder="1" applyFont="1" applyNumberFormat="1">
      <alignment horizontal="center" vertical="bottom"/>
    </xf>
    <xf borderId="1" fillId="5" fontId="7" numFmtId="1" xfId="0" applyAlignment="1" applyBorder="1" applyFont="1" applyNumberFormat="1">
      <alignment horizontal="center" vertical="bottom"/>
    </xf>
    <xf borderId="3" fillId="3" fontId="7" numFmtId="1" xfId="0" applyAlignment="1" applyBorder="1" applyFont="1" applyNumberFormat="1">
      <alignment horizontal="center" vertical="bottom"/>
    </xf>
    <xf borderId="1" fillId="2" fontId="7" numFmtId="1" xfId="0" applyAlignment="1" applyBorder="1" applyFont="1" applyNumberFormat="1">
      <alignment horizontal="center" vertical="bottom"/>
    </xf>
    <xf borderId="3" fillId="2" fontId="7" numFmtId="1" xfId="0" applyAlignment="1" applyBorder="1" applyFont="1" applyNumberFormat="1">
      <alignment horizontal="center" vertical="bottom"/>
    </xf>
    <xf borderId="4" fillId="5" fontId="5" numFmtId="1" xfId="0" applyAlignment="1" applyBorder="1" applyFont="1" applyNumberFormat="1">
      <alignment horizontal="center" vertical="bottom"/>
    </xf>
    <xf borderId="3" fillId="2" fontId="5" numFmtId="1" xfId="0" applyAlignment="1" applyBorder="1" applyFont="1" applyNumberFormat="1">
      <alignment horizontal="center" vertical="bottom"/>
    </xf>
    <xf borderId="1" fillId="5" fontId="5" numFmtId="1" xfId="0" applyAlignment="1" applyBorder="1" applyFont="1" applyNumberFormat="1">
      <alignment horizontal="center" vertical="bottom"/>
    </xf>
    <xf borderId="3" fillId="2" fontId="5" numFmtId="0" xfId="0" applyAlignment="1" applyBorder="1" applyFont="1">
      <alignment horizontal="center" vertical="bottom"/>
    </xf>
    <xf borderId="4" fillId="0" fontId="3" numFmtId="0" xfId="0" applyAlignment="1" applyBorder="1" applyFont="1">
      <alignment readingOrder="0" vertical="bottom"/>
    </xf>
    <xf borderId="4" fillId="5" fontId="3" numFmtId="0" xfId="0" applyAlignment="1" applyBorder="1" applyFont="1">
      <alignment vertical="bottom"/>
    </xf>
    <xf borderId="0" fillId="0" fontId="8" numFmtId="0" xfId="0" applyAlignment="1" applyFont="1">
      <alignment horizontal="right" vertical="bottom"/>
    </xf>
    <xf borderId="4" fillId="5" fontId="8" numFmtId="0" xfId="0" applyAlignment="1" applyBorder="1" applyFont="1">
      <alignment horizontal="right" vertical="bottom"/>
    </xf>
    <xf borderId="4" fillId="5" fontId="9" numFmtId="0" xfId="0" applyAlignment="1" applyBorder="1" applyFont="1">
      <alignment horizontal="right" vertical="bottom"/>
    </xf>
    <xf borderId="4" fillId="4" fontId="10" numFmtId="0" xfId="0" applyAlignment="1" applyBorder="1" applyFont="1">
      <alignment horizontal="right" vertical="bottom"/>
    </xf>
    <xf borderId="4" fillId="4" fontId="10" numFmtId="1" xfId="0" applyAlignment="1" applyBorder="1" applyFont="1" applyNumberFormat="1">
      <alignment horizontal="right" vertical="bottom"/>
    </xf>
    <xf borderId="4" fillId="3" fontId="8" numFmtId="0" xfId="0" applyAlignment="1" applyBorder="1" applyFont="1">
      <alignment horizontal="right" vertical="bottom"/>
    </xf>
    <xf borderId="4" fillId="3" fontId="9" numFmtId="0" xfId="0" applyAlignment="1" applyBorder="1" applyFont="1">
      <alignment horizontal="right" vertical="bottom"/>
    </xf>
    <xf borderId="4" fillId="3" fontId="8" numFmtId="1" xfId="0" applyAlignment="1" applyBorder="1" applyFont="1" applyNumberFormat="1">
      <alignment horizontal="right" vertical="bottom"/>
    </xf>
    <xf borderId="4" fillId="0" fontId="8" numFmtId="0" xfId="0" applyAlignment="1" applyBorder="1" applyFont="1">
      <alignment horizontal="right" vertical="bottom"/>
    </xf>
    <xf borderId="4" fillId="0" fontId="11" numFmtId="1" xfId="0" applyAlignment="1" applyBorder="1" applyFont="1" applyNumberFormat="1">
      <alignment vertical="bottom"/>
    </xf>
    <xf borderId="4" fillId="5" fontId="11" numFmtId="1" xfId="0" applyAlignment="1" applyBorder="1" applyFont="1" applyNumberFormat="1">
      <alignment horizontal="right" vertical="bottom"/>
    </xf>
    <xf borderId="4" fillId="4" fontId="12" numFmtId="0" xfId="0" applyAlignment="1" applyBorder="1" applyFont="1">
      <alignment horizontal="right" vertical="bottom"/>
    </xf>
    <xf borderId="4" fillId="4" fontId="12" numFmtId="1" xfId="0" applyAlignment="1" applyBorder="1" applyFont="1" applyNumberFormat="1">
      <alignment horizontal="right" vertical="bottom"/>
    </xf>
    <xf borderId="4" fillId="3" fontId="11" numFmtId="1" xfId="0" applyAlignment="1" applyBorder="1" applyFont="1" applyNumberFormat="1">
      <alignment horizontal="right" vertical="bottom"/>
    </xf>
    <xf borderId="4" fillId="0" fontId="8" numFmtId="0" xfId="0" applyAlignment="1" applyBorder="1" applyFont="1">
      <alignment vertical="bottom"/>
    </xf>
    <xf borderId="4" fillId="5" fontId="8" numFmtId="0" xfId="0" applyAlignment="1" applyBorder="1" applyFont="1">
      <alignment vertical="bottom"/>
    </xf>
    <xf borderId="4" fillId="3" fontId="8" numFmtId="0" xfId="0" applyAlignment="1" applyBorder="1" applyFont="1">
      <alignment vertical="bottom"/>
    </xf>
    <xf borderId="4" fillId="4" fontId="13" numFmtId="0" xfId="0" applyAlignment="1" applyBorder="1" applyFont="1">
      <alignment horizontal="right" vertical="bottom"/>
    </xf>
    <xf borderId="4" fillId="4" fontId="13" numFmtId="1" xfId="0" applyAlignment="1" applyBorder="1" applyFont="1" applyNumberFormat="1">
      <alignment horizontal="right" vertical="bottom"/>
    </xf>
    <xf borderId="4" fillId="4" fontId="14" numFmtId="0" xfId="0" applyAlignment="1" applyBorder="1" applyFont="1">
      <alignment vertical="bottom"/>
    </xf>
    <xf borderId="1" fillId="4" fontId="10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22.57"/>
    <col customWidth="1" min="4" max="4" width="17.43"/>
    <col customWidth="1" min="5" max="5" width="21.0"/>
    <col customWidth="1" min="6" max="6" width="22.29"/>
    <col customWidth="1" min="7" max="7" width="9.29"/>
    <col customWidth="1" min="8" max="8" width="21.86"/>
    <col customWidth="1" min="9" max="9" width="21.57"/>
    <col customWidth="1" min="10" max="10" width="19.43"/>
    <col customWidth="1" min="12" max="12" width="19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1"/>
      <c r="C2" s="1"/>
      <c r="D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3" t="s">
        <v>1</v>
      </c>
      <c r="D5" s="4"/>
      <c r="E5" s="5"/>
      <c r="F5" s="6"/>
      <c r="G5" s="6"/>
      <c r="H5" s="7" t="s">
        <v>2</v>
      </c>
      <c r="I5" s="4"/>
      <c r="J5" s="4"/>
      <c r="K5" s="5"/>
      <c r="L5" s="6"/>
      <c r="M5" s="6"/>
      <c r="N5" s="6"/>
      <c r="O5" s="6"/>
      <c r="P5" s="1"/>
      <c r="Q5" s="1"/>
      <c r="R5" s="1"/>
      <c r="S5" s="1"/>
      <c r="T5" s="1"/>
      <c r="U5" s="1"/>
      <c r="V5" s="1"/>
    </row>
    <row r="6">
      <c r="A6" s="1"/>
      <c r="B6" s="1"/>
      <c r="C6" s="8" t="s">
        <v>3</v>
      </c>
      <c r="D6" s="9" t="s">
        <v>4</v>
      </c>
      <c r="E6" s="10" t="s">
        <v>5</v>
      </c>
      <c r="F6" s="11"/>
      <c r="G6" s="12"/>
      <c r="H6" s="13" t="s">
        <v>3</v>
      </c>
      <c r="I6" s="14" t="s">
        <v>4</v>
      </c>
      <c r="J6" s="14" t="s">
        <v>5</v>
      </c>
      <c r="K6" s="14" t="s">
        <v>6</v>
      </c>
      <c r="L6" s="11"/>
      <c r="M6" s="15"/>
      <c r="N6" s="11"/>
      <c r="O6" s="11"/>
      <c r="P6" s="1"/>
      <c r="Q6" s="1"/>
      <c r="R6" s="1"/>
      <c r="S6" s="1"/>
      <c r="T6" s="1"/>
      <c r="U6" s="1"/>
      <c r="V6" s="1"/>
    </row>
    <row r="7">
      <c r="A7" s="1"/>
      <c r="B7" s="6"/>
      <c r="C7" s="16">
        <v>10000.0</v>
      </c>
      <c r="D7" s="17">
        <v>11598.333333333334</v>
      </c>
      <c r="E7" s="18">
        <f t="shared" ref="E7:E13" si="1">D7/C7</f>
        <v>1.159833333</v>
      </c>
      <c r="F7" s="19"/>
      <c r="G7" s="12"/>
      <c r="H7" s="20">
        <v>10000.0</v>
      </c>
      <c r="I7" s="21">
        <v>222.33333333333334</v>
      </c>
      <c r="J7" s="22">
        <f t="shared" ref="J7:J15" si="2">I7/H7</f>
        <v>0.02223333333</v>
      </c>
      <c r="K7" s="23">
        <f t="shared" ref="K7:K13" si="3">E7/J7</f>
        <v>52.16641679</v>
      </c>
      <c r="L7" s="11"/>
      <c r="M7" s="15"/>
      <c r="N7" s="11"/>
      <c r="O7" s="11"/>
      <c r="P7" s="1"/>
      <c r="Q7" s="1"/>
      <c r="R7" s="1"/>
      <c r="S7" s="1"/>
      <c r="T7" s="1"/>
      <c r="U7" s="1"/>
      <c r="V7" s="1"/>
    </row>
    <row r="8">
      <c r="A8" s="1"/>
      <c r="B8" s="6"/>
      <c r="C8" s="16">
        <v>20000.0</v>
      </c>
      <c r="D8" s="17">
        <v>26191.0</v>
      </c>
      <c r="E8" s="18">
        <f t="shared" si="1"/>
        <v>1.30955</v>
      </c>
      <c r="F8" s="19"/>
      <c r="G8" s="12"/>
      <c r="H8" s="20">
        <v>20000.0</v>
      </c>
      <c r="I8" s="21">
        <v>313.3333333333333</v>
      </c>
      <c r="J8" s="22">
        <f t="shared" si="2"/>
        <v>0.01566666667</v>
      </c>
      <c r="K8" s="23">
        <f t="shared" si="3"/>
        <v>83.58829787</v>
      </c>
      <c r="L8" s="11"/>
      <c r="M8" s="15"/>
      <c r="N8" s="11"/>
      <c r="O8" s="11"/>
      <c r="P8" s="1"/>
      <c r="Q8" s="1"/>
      <c r="R8" s="1"/>
      <c r="S8" s="1"/>
      <c r="T8" s="1"/>
      <c r="U8" s="1"/>
      <c r="V8" s="1"/>
    </row>
    <row r="9">
      <c r="A9" s="1"/>
      <c r="B9" s="6"/>
      <c r="C9" s="24">
        <v>50000.0</v>
      </c>
      <c r="D9" s="25">
        <v>58310.0</v>
      </c>
      <c r="E9" s="18">
        <f t="shared" si="1"/>
        <v>1.1662</v>
      </c>
      <c r="F9" s="19"/>
      <c r="G9" s="12"/>
      <c r="H9" s="20">
        <v>50000.0</v>
      </c>
      <c r="I9" s="21">
        <v>678.3333333333334</v>
      </c>
      <c r="J9" s="22">
        <f t="shared" si="2"/>
        <v>0.01356666667</v>
      </c>
      <c r="K9" s="23">
        <f t="shared" si="3"/>
        <v>85.96068796</v>
      </c>
      <c r="L9" s="11"/>
      <c r="M9" s="15"/>
      <c r="N9" s="11"/>
      <c r="O9" s="11"/>
      <c r="P9" s="1"/>
      <c r="Q9" s="1"/>
      <c r="R9" s="1"/>
      <c r="S9" s="1"/>
      <c r="T9" s="1"/>
      <c r="U9" s="1"/>
      <c r="V9" s="1"/>
    </row>
    <row r="10">
      <c r="A10" s="1"/>
      <c r="B10" s="6"/>
      <c r="C10" s="25">
        <v>100000.0</v>
      </c>
      <c r="D10" s="25">
        <v>128426.66666666667</v>
      </c>
      <c r="E10" s="18">
        <f t="shared" si="1"/>
        <v>1.284266667</v>
      </c>
      <c r="F10" s="19"/>
      <c r="G10" s="12"/>
      <c r="H10" s="20">
        <v>100000.0</v>
      </c>
      <c r="I10" s="26">
        <v>1091.0</v>
      </c>
      <c r="J10" s="22">
        <f t="shared" si="2"/>
        <v>0.01091</v>
      </c>
      <c r="K10" s="23">
        <f t="shared" si="3"/>
        <v>117.7146349</v>
      </c>
      <c r="L10" s="11"/>
      <c r="M10" s="15"/>
      <c r="N10" s="11"/>
      <c r="O10" s="11"/>
      <c r="P10" s="1"/>
      <c r="Q10" s="1"/>
      <c r="R10" s="1"/>
      <c r="S10" s="1"/>
      <c r="T10" s="1"/>
      <c r="U10" s="1"/>
      <c r="V10" s="1"/>
    </row>
    <row r="11">
      <c r="A11" s="1"/>
      <c r="B11" s="11"/>
      <c r="C11" s="25">
        <v>200000.0</v>
      </c>
      <c r="D11" s="25">
        <v>259911.66666666666</v>
      </c>
      <c r="E11" s="18">
        <f t="shared" si="1"/>
        <v>1.299558333</v>
      </c>
      <c r="F11" s="19"/>
      <c r="G11" s="12"/>
      <c r="H11" s="21">
        <v>200000.0</v>
      </c>
      <c r="I11" s="21">
        <v>1663.6666666666667</v>
      </c>
      <c r="J11" s="22">
        <f t="shared" si="2"/>
        <v>0.008318333333</v>
      </c>
      <c r="K11" s="23">
        <f t="shared" si="3"/>
        <v>156.2282108</v>
      </c>
      <c r="L11" s="11"/>
      <c r="M11" s="15"/>
      <c r="N11" s="11"/>
      <c r="O11" s="11"/>
      <c r="P11" s="1"/>
      <c r="Q11" s="1"/>
      <c r="R11" s="1"/>
      <c r="S11" s="1"/>
      <c r="T11" s="1"/>
      <c r="U11" s="1"/>
      <c r="V11" s="1"/>
    </row>
    <row r="12">
      <c r="A12" s="1"/>
      <c r="B12" s="11"/>
      <c r="C12" s="27">
        <v>300000.0</v>
      </c>
      <c r="D12" s="28">
        <v>510324.6666666667</v>
      </c>
      <c r="E12" s="18">
        <f t="shared" si="1"/>
        <v>1.701082222</v>
      </c>
      <c r="F12" s="19"/>
      <c r="G12" s="12"/>
      <c r="H12" s="21">
        <v>300000.0</v>
      </c>
      <c r="I12" s="21">
        <v>2271.6666666666665</v>
      </c>
      <c r="J12" s="22">
        <f t="shared" si="2"/>
        <v>0.007572222222</v>
      </c>
      <c r="K12" s="23">
        <f t="shared" si="3"/>
        <v>224.6476889</v>
      </c>
      <c r="L12" s="11"/>
      <c r="M12" s="15"/>
      <c r="N12" s="11"/>
      <c r="O12" s="11"/>
      <c r="P12" s="1"/>
      <c r="Q12" s="1"/>
      <c r="R12" s="1"/>
      <c r="S12" s="1"/>
      <c r="T12" s="1"/>
      <c r="U12" s="1"/>
      <c r="V12" s="1"/>
    </row>
    <row r="13">
      <c r="A13" s="1"/>
      <c r="B13" s="11"/>
      <c r="C13" s="28">
        <v>400000.0</v>
      </c>
      <c r="D13" s="28">
        <v>719687.3333333334</v>
      </c>
      <c r="E13" s="18">
        <f t="shared" si="1"/>
        <v>1.799218333</v>
      </c>
      <c r="F13" s="19"/>
      <c r="G13" s="12"/>
      <c r="H13" s="21">
        <v>400000.0</v>
      </c>
      <c r="I13" s="21">
        <v>2674.0</v>
      </c>
      <c r="J13" s="22">
        <f t="shared" si="2"/>
        <v>0.006685</v>
      </c>
      <c r="K13" s="23">
        <f t="shared" si="3"/>
        <v>269.1426078</v>
      </c>
      <c r="L13" s="11"/>
      <c r="M13" s="15"/>
      <c r="N13" s="11"/>
      <c r="O13" s="11"/>
      <c r="P13" s="1"/>
      <c r="Q13" s="1"/>
      <c r="R13" s="1"/>
      <c r="S13" s="1"/>
      <c r="T13" s="1"/>
      <c r="U13" s="1"/>
      <c r="V13" s="1"/>
    </row>
    <row r="14">
      <c r="A14" s="1"/>
      <c r="B14" s="6"/>
      <c r="C14" s="16">
        <v>500000.0</v>
      </c>
      <c r="D14" s="29" t="s">
        <v>7</v>
      </c>
      <c r="E14" s="5"/>
      <c r="F14" s="30"/>
      <c r="G14" s="30"/>
      <c r="H14" s="21">
        <v>500000.0</v>
      </c>
      <c r="I14" s="21">
        <v>3129.3333333333335</v>
      </c>
      <c r="J14" s="22">
        <f t="shared" si="2"/>
        <v>0.006258666667</v>
      </c>
      <c r="K14" s="31" t="s">
        <v>8</v>
      </c>
      <c r="L14" s="11"/>
      <c r="M14" s="15"/>
      <c r="N14" s="11"/>
      <c r="O14" s="11"/>
      <c r="P14" s="1"/>
      <c r="Q14" s="1"/>
      <c r="R14" s="1"/>
      <c r="S14" s="1"/>
      <c r="T14" s="1"/>
      <c r="U14" s="1"/>
      <c r="V14" s="1"/>
    </row>
    <row r="15">
      <c r="A15" s="1"/>
      <c r="B15" s="6"/>
      <c r="C15" s="24">
        <v>1000000.0</v>
      </c>
      <c r="D15" s="29" t="s">
        <v>7</v>
      </c>
      <c r="E15" s="5"/>
      <c r="F15" s="30"/>
      <c r="G15" s="30"/>
      <c r="H15" s="21">
        <v>1000000.0</v>
      </c>
      <c r="I15" s="21">
        <v>5023.0</v>
      </c>
      <c r="J15" s="22">
        <f t="shared" si="2"/>
        <v>0.005023</v>
      </c>
      <c r="K15" s="31" t="s">
        <v>8</v>
      </c>
      <c r="L15" s="11"/>
      <c r="M15" s="15"/>
      <c r="N15" s="11"/>
      <c r="O15" s="11"/>
      <c r="P15" s="1"/>
      <c r="Q15" s="1"/>
      <c r="R15" s="1"/>
      <c r="S15" s="1"/>
      <c r="T15" s="1"/>
      <c r="U15" s="1"/>
      <c r="V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>
      <c r="A18" s="1"/>
      <c r="B18" s="32" t="s">
        <v>9</v>
      </c>
      <c r="C18" s="33" t="s">
        <v>3</v>
      </c>
      <c r="D18" s="32" t="s">
        <v>10</v>
      </c>
      <c r="E18" s="9" t="s">
        <v>4</v>
      </c>
      <c r="F18" s="10" t="s">
        <v>5</v>
      </c>
      <c r="G18" s="34"/>
      <c r="H18" s="35" t="s">
        <v>9</v>
      </c>
      <c r="I18" s="36" t="s">
        <v>3</v>
      </c>
      <c r="J18" s="37" t="s">
        <v>10</v>
      </c>
      <c r="K18" s="37" t="s">
        <v>4</v>
      </c>
      <c r="L18" s="37" t="s">
        <v>5</v>
      </c>
      <c r="M18" s="38"/>
      <c r="N18" s="1"/>
      <c r="O18" s="1"/>
      <c r="P18" s="1"/>
      <c r="Q18" s="1"/>
      <c r="R18" s="1"/>
      <c r="S18" s="1"/>
      <c r="T18" s="1"/>
      <c r="U18" s="1"/>
      <c r="V18" s="1"/>
    </row>
    <row r="19">
      <c r="A19" s="1"/>
      <c r="B19" s="39">
        <v>1.0</v>
      </c>
      <c r="C19" s="40">
        <v>10000.0</v>
      </c>
      <c r="D19" s="39">
        <v>7321.0</v>
      </c>
      <c r="E19" s="39">
        <v>8154.0</v>
      </c>
      <c r="F19" s="41">
        <f t="shared" ref="F19:F21" si="4">E19/D19</f>
        <v>1.11378227</v>
      </c>
      <c r="G19" s="1"/>
      <c r="H19" s="42">
        <v>1.0</v>
      </c>
      <c r="I19" s="43">
        <v>10000.0</v>
      </c>
      <c r="J19" s="43">
        <v>9714.0</v>
      </c>
      <c r="K19" s="43">
        <v>204.0</v>
      </c>
      <c r="L19" s="44">
        <f t="shared" ref="L19:L21" si="5">K19/J19</f>
        <v>0.02100061767</v>
      </c>
      <c r="M19" s="45"/>
      <c r="N19" s="1"/>
      <c r="O19" s="1"/>
      <c r="P19" s="1"/>
      <c r="Q19" s="1"/>
      <c r="R19" s="1"/>
      <c r="S19" s="1"/>
      <c r="T19" s="1"/>
      <c r="U19" s="1"/>
      <c r="V19" s="1"/>
    </row>
    <row r="20">
      <c r="A20" s="1"/>
      <c r="B20" s="39">
        <v>2.0</v>
      </c>
      <c r="C20" s="46"/>
      <c r="D20" s="40">
        <v>7529.0</v>
      </c>
      <c r="E20" s="39">
        <v>8369.0</v>
      </c>
      <c r="F20" s="41">
        <f t="shared" si="4"/>
        <v>1.111568601</v>
      </c>
      <c r="G20" s="1"/>
      <c r="H20" s="42">
        <v>2.0</v>
      </c>
      <c r="I20" s="47"/>
      <c r="J20" s="43">
        <v>11046.0</v>
      </c>
      <c r="K20" s="43">
        <v>261.0</v>
      </c>
      <c r="L20" s="44">
        <f t="shared" si="5"/>
        <v>0.02362846279</v>
      </c>
      <c r="M20" s="45"/>
      <c r="N20" s="1"/>
      <c r="O20" s="1"/>
      <c r="P20" s="1"/>
      <c r="Q20" s="1"/>
      <c r="R20" s="1"/>
      <c r="S20" s="1"/>
      <c r="T20" s="1"/>
      <c r="U20" s="1"/>
      <c r="V20" s="1"/>
    </row>
    <row r="21">
      <c r="A21" s="1"/>
      <c r="B21" s="39">
        <v>3.0</v>
      </c>
      <c r="C21" s="46"/>
      <c r="D21" s="40">
        <v>15878.0</v>
      </c>
      <c r="E21" s="40">
        <v>18272.0</v>
      </c>
      <c r="F21" s="41">
        <f t="shared" si="4"/>
        <v>1.150774657</v>
      </c>
      <c r="G21" s="1"/>
      <c r="H21" s="42">
        <v>3.0</v>
      </c>
      <c r="I21" s="47"/>
      <c r="J21" s="43">
        <v>11140.0</v>
      </c>
      <c r="K21" s="43">
        <v>202.0</v>
      </c>
      <c r="L21" s="44">
        <f t="shared" si="5"/>
        <v>0.01813285458</v>
      </c>
      <c r="M21" s="45"/>
      <c r="N21" s="1"/>
      <c r="O21" s="1"/>
      <c r="P21" s="1"/>
      <c r="Q21" s="1"/>
      <c r="R21" s="1"/>
      <c r="S21" s="1"/>
      <c r="T21" s="1"/>
      <c r="U21" s="1"/>
      <c r="V21" s="1"/>
    </row>
    <row r="22">
      <c r="A22" s="1"/>
      <c r="B22" s="48" t="s">
        <v>11</v>
      </c>
      <c r="C22" s="48"/>
      <c r="D22" s="49">
        <f t="shared" ref="D22:F22" si="6">AVERAGE(D19:D21)</f>
        <v>10242.66667</v>
      </c>
      <c r="E22" s="49">
        <f t="shared" si="6"/>
        <v>11598.33333</v>
      </c>
      <c r="F22" s="50">
        <f t="shared" si="6"/>
        <v>1.125375176</v>
      </c>
      <c r="G22" s="1"/>
      <c r="H22" s="51" t="s">
        <v>11</v>
      </c>
      <c r="I22" s="51"/>
      <c r="J22" s="52">
        <f t="shared" ref="J22:L22" si="7">AVERAGE(J19:J21)</f>
        <v>10633.33333</v>
      </c>
      <c r="K22" s="52">
        <f t="shared" si="7"/>
        <v>222.3333333</v>
      </c>
      <c r="L22" s="53">
        <f t="shared" si="7"/>
        <v>0.02092064501</v>
      </c>
      <c r="M22" s="45"/>
      <c r="N22" s="1"/>
      <c r="O22" s="1"/>
      <c r="P22" s="1"/>
      <c r="Q22" s="1"/>
      <c r="R22" s="1"/>
      <c r="S22" s="1"/>
      <c r="T22" s="1"/>
      <c r="U22" s="1"/>
      <c r="V22" s="1"/>
    </row>
    <row r="23">
      <c r="A23" s="1"/>
      <c r="B23" s="46"/>
      <c r="C23" s="46"/>
      <c r="D23" s="46"/>
      <c r="E23" s="46"/>
      <c r="F23" s="54"/>
      <c r="G23" s="1"/>
      <c r="H23" s="47"/>
      <c r="I23" s="47"/>
      <c r="J23" s="47"/>
      <c r="K23" s="47"/>
      <c r="L23" s="47"/>
      <c r="M23" s="45"/>
      <c r="N23" s="1"/>
      <c r="O23" s="1"/>
      <c r="P23" s="1"/>
      <c r="Q23" s="1"/>
      <c r="R23" s="1"/>
      <c r="S23" s="1"/>
      <c r="T23" s="1"/>
      <c r="U23" s="1"/>
      <c r="V23" s="1"/>
    </row>
    <row r="24">
      <c r="A24" s="1"/>
      <c r="B24" s="39">
        <v>1.0</v>
      </c>
      <c r="C24" s="40">
        <v>20000.0</v>
      </c>
      <c r="D24" s="40">
        <v>16136.0</v>
      </c>
      <c r="E24" s="40">
        <v>19294.0</v>
      </c>
      <c r="F24" s="41">
        <f t="shared" ref="F24:F26" si="8">E24/D24</f>
        <v>1.195711453</v>
      </c>
      <c r="G24" s="1"/>
      <c r="H24" s="42">
        <v>1.0</v>
      </c>
      <c r="I24" s="43">
        <v>20000.0</v>
      </c>
      <c r="J24" s="43">
        <v>19203.0</v>
      </c>
      <c r="K24" s="43">
        <v>301.0</v>
      </c>
      <c r="L24" s="44">
        <f t="shared" ref="L24:L26" si="9">K24/J24</f>
        <v>0.01567463417</v>
      </c>
      <c r="M24" s="45"/>
      <c r="N24" s="1"/>
      <c r="O24" s="1"/>
      <c r="P24" s="1"/>
      <c r="Q24" s="1"/>
      <c r="R24" s="1"/>
      <c r="S24" s="1"/>
      <c r="T24" s="1"/>
      <c r="U24" s="1"/>
      <c r="V24" s="1"/>
    </row>
    <row r="25">
      <c r="A25" s="1"/>
      <c r="B25" s="39">
        <v>2.0</v>
      </c>
      <c r="C25" s="46"/>
      <c r="D25" s="40">
        <v>26734.0</v>
      </c>
      <c r="E25" s="40">
        <v>31433.0</v>
      </c>
      <c r="F25" s="41">
        <f t="shared" si="8"/>
        <v>1.175768684</v>
      </c>
      <c r="G25" s="1"/>
      <c r="H25" s="42">
        <v>2.0</v>
      </c>
      <c r="I25" s="47"/>
      <c r="J25" s="43">
        <v>20035.0</v>
      </c>
      <c r="K25" s="43">
        <v>298.0</v>
      </c>
      <c r="L25" s="44">
        <f t="shared" si="9"/>
        <v>0.01487397055</v>
      </c>
      <c r="M25" s="45"/>
      <c r="N25" s="1"/>
      <c r="O25" s="1"/>
      <c r="P25" s="1"/>
      <c r="Q25" s="1"/>
      <c r="R25" s="1"/>
      <c r="S25" s="1"/>
      <c r="T25" s="1"/>
      <c r="U25" s="1"/>
      <c r="V25" s="1"/>
    </row>
    <row r="26">
      <c r="A26" s="1"/>
      <c r="B26" s="39">
        <v>3.0</v>
      </c>
      <c r="C26" s="46"/>
      <c r="D26" s="40">
        <v>24316.0</v>
      </c>
      <c r="E26" s="40">
        <v>27846.0</v>
      </c>
      <c r="F26" s="41">
        <f t="shared" si="8"/>
        <v>1.145171903</v>
      </c>
      <c r="G26" s="1"/>
      <c r="H26" s="42">
        <v>3.0</v>
      </c>
      <c r="I26" s="47"/>
      <c r="J26" s="43">
        <v>20163.0</v>
      </c>
      <c r="K26" s="43">
        <v>341.0</v>
      </c>
      <c r="L26" s="44">
        <f t="shared" si="9"/>
        <v>0.01691216585</v>
      </c>
      <c r="M26" s="45"/>
      <c r="N26" s="1"/>
      <c r="O26" s="1"/>
      <c r="P26" s="1"/>
      <c r="Q26" s="1"/>
      <c r="R26" s="1"/>
      <c r="S26" s="1"/>
      <c r="T26" s="1"/>
      <c r="U26" s="1"/>
      <c r="V26" s="1"/>
    </row>
    <row r="27">
      <c r="A27" s="1"/>
      <c r="B27" s="48" t="s">
        <v>11</v>
      </c>
      <c r="C27" s="48"/>
      <c r="D27" s="49">
        <f t="shared" ref="D27:F27" si="10">AVERAGE(D24:D26)</f>
        <v>22395.33333</v>
      </c>
      <c r="E27" s="49">
        <f t="shared" si="10"/>
        <v>26191</v>
      </c>
      <c r="F27" s="50">
        <f t="shared" si="10"/>
        <v>1.172217347</v>
      </c>
      <c r="G27" s="1"/>
      <c r="H27" s="51" t="s">
        <v>11</v>
      </c>
      <c r="I27" s="51"/>
      <c r="J27" s="52">
        <f t="shared" ref="J27:L27" si="11">AVERAGE(J24:J26)</f>
        <v>19800.33333</v>
      </c>
      <c r="K27" s="52">
        <f t="shared" si="11"/>
        <v>313.3333333</v>
      </c>
      <c r="L27" s="53">
        <f t="shared" si="11"/>
        <v>0.01582025686</v>
      </c>
      <c r="M27" s="45"/>
      <c r="N27" s="1"/>
      <c r="O27" s="1"/>
      <c r="P27" s="1"/>
      <c r="Q27" s="1"/>
      <c r="R27" s="1"/>
      <c r="S27" s="1"/>
      <c r="T27" s="1"/>
      <c r="U27" s="1"/>
      <c r="V27" s="1"/>
    </row>
    <row r="28">
      <c r="A28" s="1"/>
      <c r="B28" s="46"/>
      <c r="C28" s="46"/>
      <c r="D28" s="46"/>
      <c r="E28" s="46"/>
      <c r="F28" s="54"/>
      <c r="G28" s="1"/>
      <c r="H28" s="47"/>
      <c r="I28" s="47"/>
      <c r="J28" s="47"/>
      <c r="K28" s="47"/>
      <c r="L28" s="47"/>
      <c r="M28" s="45"/>
      <c r="N28" s="1"/>
      <c r="O28" s="1"/>
      <c r="P28" s="1"/>
      <c r="Q28" s="1"/>
      <c r="R28" s="1"/>
      <c r="S28" s="1"/>
      <c r="T28" s="1"/>
      <c r="U28" s="1"/>
      <c r="V28" s="1"/>
    </row>
    <row r="29">
      <c r="A29" s="1"/>
      <c r="B29" s="39">
        <v>1.0</v>
      </c>
      <c r="C29" s="39">
        <v>50000.0</v>
      </c>
      <c r="D29" s="40">
        <v>52758.0</v>
      </c>
      <c r="E29" s="40">
        <v>60698.0</v>
      </c>
      <c r="F29" s="41">
        <f t="shared" ref="F29:F31" si="12">E29/D29</f>
        <v>1.150498503</v>
      </c>
      <c r="G29" s="1"/>
      <c r="H29" s="42">
        <v>1.0</v>
      </c>
      <c r="I29" s="42">
        <v>50000.0</v>
      </c>
      <c r="J29" s="43">
        <v>46082.0</v>
      </c>
      <c r="K29" s="43">
        <v>670.0</v>
      </c>
      <c r="L29" s="44">
        <f t="shared" ref="L29:L31" si="13">K29/J29</f>
        <v>0.01453929951</v>
      </c>
      <c r="M29" s="45"/>
      <c r="N29" s="1"/>
      <c r="O29" s="1"/>
      <c r="P29" s="1"/>
      <c r="Q29" s="1"/>
      <c r="R29" s="1"/>
      <c r="S29" s="1"/>
      <c r="T29" s="1"/>
      <c r="U29" s="1"/>
      <c r="V29" s="1"/>
    </row>
    <row r="30">
      <c r="A30" s="1"/>
      <c r="B30" s="39">
        <v>2.0</v>
      </c>
      <c r="C30" s="46"/>
      <c r="D30" s="40">
        <v>39696.0</v>
      </c>
      <c r="E30" s="40">
        <v>46077.0</v>
      </c>
      <c r="F30" s="41">
        <f t="shared" si="12"/>
        <v>1.160746675</v>
      </c>
      <c r="G30" s="1"/>
      <c r="H30" s="42">
        <v>2.0</v>
      </c>
      <c r="I30" s="47"/>
      <c r="J30" s="43">
        <v>56015.0</v>
      </c>
      <c r="K30" s="43">
        <v>857.0</v>
      </c>
      <c r="L30" s="44">
        <f t="shared" si="13"/>
        <v>0.01529947336</v>
      </c>
      <c r="M30" s="45"/>
      <c r="N30" s="1"/>
      <c r="O30" s="1"/>
      <c r="P30" s="1"/>
      <c r="Q30" s="1"/>
      <c r="R30" s="1"/>
      <c r="S30" s="1"/>
      <c r="T30" s="1"/>
      <c r="U30" s="1"/>
      <c r="V30" s="1"/>
    </row>
    <row r="31">
      <c r="A31" s="1"/>
      <c r="B31" s="39">
        <v>3.0</v>
      </c>
      <c r="C31" s="46"/>
      <c r="D31" s="40">
        <v>59399.0</v>
      </c>
      <c r="E31" s="40">
        <v>68155.0</v>
      </c>
      <c r="F31" s="41">
        <f t="shared" si="12"/>
        <v>1.147409889</v>
      </c>
      <c r="G31" s="1"/>
      <c r="H31" s="42">
        <v>3.0</v>
      </c>
      <c r="I31" s="47"/>
      <c r="J31" s="43">
        <v>48749.0</v>
      </c>
      <c r="K31" s="43">
        <v>508.0</v>
      </c>
      <c r="L31" s="44">
        <f t="shared" si="13"/>
        <v>0.01042072658</v>
      </c>
      <c r="M31" s="45"/>
      <c r="N31" s="1"/>
      <c r="O31" s="1"/>
      <c r="P31" s="1"/>
      <c r="Q31" s="1"/>
      <c r="R31" s="1"/>
      <c r="S31" s="1"/>
      <c r="T31" s="1"/>
      <c r="U31" s="1"/>
      <c r="V31" s="1"/>
    </row>
    <row r="32">
      <c r="A32" s="1"/>
      <c r="B32" s="48" t="s">
        <v>11</v>
      </c>
      <c r="C32" s="48"/>
      <c r="D32" s="49">
        <f t="shared" ref="D32:F32" si="14">AVERAGE(D29:D31)</f>
        <v>50617.66667</v>
      </c>
      <c r="E32" s="49">
        <f t="shared" si="14"/>
        <v>58310</v>
      </c>
      <c r="F32" s="50">
        <f t="shared" si="14"/>
        <v>1.152885022</v>
      </c>
      <c r="G32" s="1"/>
      <c r="H32" s="51" t="s">
        <v>11</v>
      </c>
      <c r="I32" s="51"/>
      <c r="J32" s="52">
        <f t="shared" ref="J32:L32" si="15">AVERAGE(J29:J31)</f>
        <v>50282</v>
      </c>
      <c r="K32" s="52">
        <f t="shared" si="15"/>
        <v>678.3333333</v>
      </c>
      <c r="L32" s="53">
        <f t="shared" si="15"/>
        <v>0.01341983315</v>
      </c>
      <c r="M32" s="45"/>
      <c r="N32" s="1"/>
      <c r="O32" s="1"/>
      <c r="P32" s="1"/>
      <c r="Q32" s="1"/>
      <c r="R32" s="1"/>
      <c r="S32" s="1"/>
      <c r="T32" s="1"/>
      <c r="U32" s="1"/>
      <c r="V32" s="1"/>
    </row>
    <row r="33">
      <c r="A33" s="1"/>
      <c r="B33" s="46"/>
      <c r="C33" s="46"/>
      <c r="D33" s="46"/>
      <c r="E33" s="46"/>
      <c r="F33" s="54"/>
      <c r="G33" s="1"/>
      <c r="H33" s="47"/>
      <c r="I33" s="47"/>
      <c r="J33" s="47"/>
      <c r="K33" s="47"/>
      <c r="L33" s="47"/>
      <c r="M33" s="45"/>
      <c r="N33" s="1"/>
      <c r="O33" s="1"/>
      <c r="P33" s="1"/>
      <c r="Q33" s="1"/>
      <c r="R33" s="1"/>
      <c r="S33" s="1"/>
      <c r="T33" s="1"/>
      <c r="U33" s="1"/>
      <c r="V33" s="1"/>
    </row>
    <row r="34">
      <c r="A34" s="1"/>
      <c r="B34" s="39">
        <v>1.0</v>
      </c>
      <c r="C34" s="39">
        <v>100000.0</v>
      </c>
      <c r="D34" s="40">
        <v>103464.0</v>
      </c>
      <c r="E34" s="40">
        <v>122426.0</v>
      </c>
      <c r="F34" s="41">
        <f t="shared" ref="F34:F36" si="16">E34/D34</f>
        <v>1.183271476</v>
      </c>
      <c r="G34" s="1"/>
      <c r="H34" s="42">
        <v>1.0</v>
      </c>
      <c r="I34" s="42">
        <v>100000.0</v>
      </c>
      <c r="J34" s="43">
        <v>100992.0</v>
      </c>
      <c r="K34" s="43">
        <v>1315.0</v>
      </c>
      <c r="L34" s="44">
        <f t="shared" ref="L34:L36" si="17">K34/J34</f>
        <v>0.01302083333</v>
      </c>
      <c r="M34" s="45"/>
      <c r="N34" s="1"/>
      <c r="O34" s="1"/>
      <c r="P34" s="1"/>
      <c r="Q34" s="1"/>
      <c r="R34" s="1"/>
      <c r="S34" s="1"/>
      <c r="T34" s="1"/>
      <c r="U34" s="1"/>
      <c r="V34" s="1"/>
    </row>
    <row r="35">
      <c r="A35" s="1"/>
      <c r="B35" s="39">
        <v>2.0</v>
      </c>
      <c r="C35" s="46"/>
      <c r="D35" s="40">
        <v>120589.0</v>
      </c>
      <c r="E35" s="40">
        <v>137681.0</v>
      </c>
      <c r="F35" s="41">
        <f t="shared" si="16"/>
        <v>1.141737638</v>
      </c>
      <c r="G35" s="1"/>
      <c r="H35" s="42">
        <v>2.0</v>
      </c>
      <c r="I35" s="47"/>
      <c r="J35" s="43">
        <v>100087.0</v>
      </c>
      <c r="K35" s="43">
        <v>913.0</v>
      </c>
      <c r="L35" s="44">
        <f t="shared" si="17"/>
        <v>0.009122063804</v>
      </c>
      <c r="M35" s="45"/>
      <c r="N35" s="1"/>
      <c r="O35" s="1"/>
      <c r="P35" s="1"/>
      <c r="Q35" s="1"/>
      <c r="R35" s="1"/>
      <c r="S35" s="1"/>
      <c r="T35" s="1"/>
      <c r="U35" s="1"/>
      <c r="V35" s="1"/>
    </row>
    <row r="36">
      <c r="A36" s="1"/>
      <c r="B36" s="39">
        <v>3.0</v>
      </c>
      <c r="C36" s="46"/>
      <c r="D36" s="40">
        <v>106635.0</v>
      </c>
      <c r="E36" s="40">
        <v>125173.0</v>
      </c>
      <c r="F36" s="41">
        <f t="shared" si="16"/>
        <v>1.17384536</v>
      </c>
      <c r="G36" s="1"/>
      <c r="H36" s="42">
        <v>3.0</v>
      </c>
      <c r="I36" s="47"/>
      <c r="J36" s="43">
        <v>98954.0</v>
      </c>
      <c r="K36" s="43">
        <v>1045.0</v>
      </c>
      <c r="L36" s="44">
        <f t="shared" si="17"/>
        <v>0.01056046244</v>
      </c>
      <c r="M36" s="45"/>
      <c r="N36" s="1"/>
      <c r="O36" s="1"/>
      <c r="P36" s="1"/>
      <c r="Q36" s="1"/>
      <c r="R36" s="1"/>
      <c r="S36" s="1"/>
      <c r="T36" s="1"/>
      <c r="U36" s="1"/>
      <c r="V36" s="1"/>
    </row>
    <row r="37">
      <c r="A37" s="1"/>
      <c r="B37" s="48" t="s">
        <v>11</v>
      </c>
      <c r="C37" s="48"/>
      <c r="D37" s="49">
        <f t="shared" ref="D37:F37" si="18">AVERAGE(D34:D36)</f>
        <v>110229.3333</v>
      </c>
      <c r="E37" s="49">
        <f t="shared" si="18"/>
        <v>128426.6667</v>
      </c>
      <c r="F37" s="50">
        <f t="shared" si="18"/>
        <v>1.166284825</v>
      </c>
      <c r="G37" s="1"/>
      <c r="H37" s="51" t="s">
        <v>11</v>
      </c>
      <c r="I37" s="51"/>
      <c r="J37" s="52">
        <f t="shared" ref="J37:L37" si="19">AVERAGE(J34:J36)</f>
        <v>100011</v>
      </c>
      <c r="K37" s="52">
        <f t="shared" si="19"/>
        <v>1091</v>
      </c>
      <c r="L37" s="53">
        <f t="shared" si="19"/>
        <v>0.01090111986</v>
      </c>
      <c r="M37" s="45"/>
      <c r="N37" s="1"/>
      <c r="O37" s="1"/>
      <c r="P37" s="1"/>
      <c r="Q37" s="1"/>
      <c r="R37" s="1"/>
      <c r="S37" s="1"/>
      <c r="T37" s="1"/>
      <c r="U37" s="1"/>
      <c r="V37" s="1"/>
    </row>
    <row r="38">
      <c r="A38" s="1"/>
      <c r="B38" s="46"/>
      <c r="C38" s="46"/>
      <c r="D38" s="46"/>
      <c r="E38" s="46"/>
      <c r="F38" s="54"/>
      <c r="G38" s="1"/>
      <c r="H38" s="47"/>
      <c r="I38" s="47"/>
      <c r="J38" s="47"/>
      <c r="K38" s="47"/>
      <c r="L38" s="47"/>
      <c r="M38" s="45"/>
      <c r="N38" s="1"/>
      <c r="O38" s="1"/>
      <c r="P38" s="1"/>
      <c r="Q38" s="1"/>
      <c r="R38" s="1"/>
      <c r="S38" s="1"/>
      <c r="T38" s="1"/>
      <c r="U38" s="1"/>
      <c r="V38" s="1"/>
    </row>
    <row r="39">
      <c r="A39" s="1"/>
      <c r="B39" s="39">
        <v>1.0</v>
      </c>
      <c r="C39" s="39">
        <v>200000.0</v>
      </c>
      <c r="D39" s="40">
        <v>210842.0</v>
      </c>
      <c r="E39" s="40">
        <v>256202.0</v>
      </c>
      <c r="F39" s="41">
        <f t="shared" ref="F39:F41" si="20">E39/D39</f>
        <v>1.215137401</v>
      </c>
      <c r="G39" s="1"/>
      <c r="H39" s="42">
        <v>1.0</v>
      </c>
      <c r="I39" s="42">
        <v>200000.0</v>
      </c>
      <c r="J39" s="43">
        <v>196886.0</v>
      </c>
      <c r="K39" s="43">
        <v>1497.0</v>
      </c>
      <c r="L39" s="44">
        <f t="shared" ref="L39:L41" si="21">K39/J39</f>
        <v>0.0076033847</v>
      </c>
      <c r="M39" s="45"/>
      <c r="N39" s="1"/>
      <c r="O39" s="1"/>
      <c r="P39" s="1"/>
      <c r="Q39" s="1"/>
      <c r="R39" s="1"/>
      <c r="S39" s="1"/>
      <c r="T39" s="1"/>
      <c r="U39" s="1"/>
      <c r="V39" s="1"/>
    </row>
    <row r="40">
      <c r="A40" s="1"/>
      <c r="B40" s="39">
        <v>2.0</v>
      </c>
      <c r="C40" s="46"/>
      <c r="D40" s="40">
        <v>220771.0</v>
      </c>
      <c r="E40" s="40">
        <v>298874.0</v>
      </c>
      <c r="F40" s="41">
        <f t="shared" si="20"/>
        <v>1.35377382</v>
      </c>
      <c r="G40" s="1"/>
      <c r="H40" s="42">
        <v>2.0</v>
      </c>
      <c r="I40" s="47"/>
      <c r="J40" s="43">
        <v>202902.0</v>
      </c>
      <c r="K40" s="43">
        <v>1658.0</v>
      </c>
      <c r="L40" s="44">
        <f t="shared" si="21"/>
        <v>0.008171432514</v>
      </c>
      <c r="M40" s="45"/>
      <c r="N40" s="1"/>
      <c r="O40" s="1"/>
      <c r="P40" s="1"/>
      <c r="Q40" s="1"/>
      <c r="R40" s="1"/>
      <c r="S40" s="1"/>
      <c r="T40" s="1"/>
      <c r="U40" s="1"/>
      <c r="V40" s="1"/>
    </row>
    <row r="41">
      <c r="A41" s="1"/>
      <c r="B41" s="39">
        <v>3.0</v>
      </c>
      <c r="C41" s="46"/>
      <c r="D41" s="40">
        <v>182695.0</v>
      </c>
      <c r="E41" s="40">
        <v>224659.0</v>
      </c>
      <c r="F41" s="41">
        <f t="shared" si="20"/>
        <v>1.229694299</v>
      </c>
      <c r="G41" s="1"/>
      <c r="H41" s="42">
        <v>3.0</v>
      </c>
      <c r="I41" s="47"/>
      <c r="J41" s="43">
        <v>204304.0</v>
      </c>
      <c r="K41" s="43">
        <v>1836.0</v>
      </c>
      <c r="L41" s="44">
        <f t="shared" si="21"/>
        <v>0.008986608192</v>
      </c>
      <c r="M41" s="45"/>
      <c r="N41" s="1"/>
      <c r="O41" s="1"/>
      <c r="P41" s="1"/>
      <c r="Q41" s="1"/>
      <c r="R41" s="1"/>
      <c r="S41" s="1"/>
      <c r="T41" s="1"/>
      <c r="U41" s="1"/>
      <c r="V41" s="1"/>
    </row>
    <row r="42">
      <c r="A42" s="1"/>
      <c r="B42" s="48" t="s">
        <v>11</v>
      </c>
      <c r="C42" s="48"/>
      <c r="D42" s="49">
        <f t="shared" ref="D42:F42" si="22">AVERAGE(D39:D41)</f>
        <v>204769.3333</v>
      </c>
      <c r="E42" s="49">
        <f t="shared" si="22"/>
        <v>259911.6667</v>
      </c>
      <c r="F42" s="50">
        <f t="shared" si="22"/>
        <v>1.26620184</v>
      </c>
      <c r="G42" s="1"/>
      <c r="H42" s="51" t="s">
        <v>11</v>
      </c>
      <c r="I42" s="51"/>
      <c r="J42" s="52">
        <f t="shared" ref="J42:L42" si="23">AVERAGE(J39:J41)</f>
        <v>201364</v>
      </c>
      <c r="K42" s="52">
        <f t="shared" si="23"/>
        <v>1663.666667</v>
      </c>
      <c r="L42" s="53">
        <f t="shared" si="23"/>
        <v>0.008253808469</v>
      </c>
      <c r="M42" s="45"/>
      <c r="N42" s="1"/>
      <c r="O42" s="1"/>
      <c r="P42" s="1"/>
      <c r="Q42" s="1"/>
      <c r="R42" s="1"/>
      <c r="S42" s="1"/>
      <c r="T42" s="1"/>
      <c r="U42" s="1"/>
      <c r="V42" s="1"/>
    </row>
    <row r="43">
      <c r="A43" s="1"/>
      <c r="B43" s="46"/>
      <c r="C43" s="46"/>
      <c r="D43" s="46"/>
      <c r="E43" s="46"/>
      <c r="F43" s="54"/>
      <c r="G43" s="1"/>
      <c r="H43" s="47"/>
      <c r="I43" s="47"/>
      <c r="J43" s="47"/>
      <c r="K43" s="47"/>
      <c r="L43" s="47"/>
      <c r="M43" s="45"/>
      <c r="N43" s="1"/>
      <c r="O43" s="1"/>
      <c r="P43" s="1"/>
      <c r="Q43" s="1"/>
      <c r="R43" s="1"/>
      <c r="S43" s="1"/>
      <c r="T43" s="1"/>
      <c r="U43" s="1"/>
      <c r="V43" s="1"/>
    </row>
    <row r="44">
      <c r="A44" s="1"/>
      <c r="B44" s="39">
        <v>1.0</v>
      </c>
      <c r="C44" s="39">
        <v>300000.0</v>
      </c>
      <c r="D44" s="40">
        <v>311469.0</v>
      </c>
      <c r="E44" s="40">
        <v>506633.0</v>
      </c>
      <c r="F44" s="41">
        <f t="shared" ref="F44:F46" si="24">E44/D44</f>
        <v>1.626592052</v>
      </c>
      <c r="G44" s="1"/>
      <c r="H44" s="42">
        <v>1.0</v>
      </c>
      <c r="I44" s="42">
        <v>300000.0</v>
      </c>
      <c r="J44" s="43">
        <v>307831.0</v>
      </c>
      <c r="K44" s="43">
        <v>2130.0</v>
      </c>
      <c r="L44" s="44">
        <f t="shared" ref="L44:L46" si="25">K44/J44</f>
        <v>0.006919381089</v>
      </c>
      <c r="M44" s="45"/>
      <c r="N44" s="1"/>
      <c r="O44" s="1"/>
      <c r="P44" s="1"/>
      <c r="Q44" s="1"/>
      <c r="R44" s="1"/>
      <c r="S44" s="1"/>
      <c r="T44" s="1"/>
      <c r="U44" s="1"/>
      <c r="V44" s="1"/>
    </row>
    <row r="45">
      <c r="A45" s="1"/>
      <c r="B45" s="39">
        <v>2.0</v>
      </c>
      <c r="C45" s="46"/>
      <c r="D45" s="40">
        <v>302506.0</v>
      </c>
      <c r="E45" s="40">
        <v>536177.0</v>
      </c>
      <c r="F45" s="41">
        <f t="shared" si="24"/>
        <v>1.772450794</v>
      </c>
      <c r="G45" s="1"/>
      <c r="H45" s="42">
        <v>2.0</v>
      </c>
      <c r="I45" s="47"/>
      <c r="J45" s="43">
        <v>298306.0</v>
      </c>
      <c r="K45" s="43">
        <v>1908.0</v>
      </c>
      <c r="L45" s="44">
        <f t="shared" si="25"/>
        <v>0.006396116739</v>
      </c>
      <c r="M45" s="45"/>
      <c r="N45" s="1"/>
      <c r="O45" s="1"/>
      <c r="P45" s="1"/>
      <c r="Q45" s="1"/>
      <c r="R45" s="1"/>
      <c r="S45" s="1"/>
      <c r="T45" s="1"/>
      <c r="U45" s="1"/>
      <c r="V45" s="1"/>
    </row>
    <row r="46">
      <c r="A46" s="1"/>
      <c r="B46" s="39">
        <v>3.0</v>
      </c>
      <c r="C46" s="46"/>
      <c r="D46" s="40">
        <v>334063.0</v>
      </c>
      <c r="E46" s="40">
        <v>488164.0</v>
      </c>
      <c r="F46" s="41">
        <f t="shared" si="24"/>
        <v>1.461293229</v>
      </c>
      <c r="G46" s="1"/>
      <c r="H46" s="42">
        <v>3.0</v>
      </c>
      <c r="I46" s="47"/>
      <c r="J46" s="43">
        <v>306941.0</v>
      </c>
      <c r="K46" s="43">
        <v>2777.0</v>
      </c>
      <c r="L46" s="44">
        <f t="shared" si="25"/>
        <v>0.009047341346</v>
      </c>
      <c r="M46" s="45"/>
      <c r="N46" s="1"/>
      <c r="O46" s="1"/>
      <c r="P46" s="1"/>
      <c r="Q46" s="1"/>
      <c r="R46" s="1"/>
      <c r="S46" s="1"/>
      <c r="T46" s="1"/>
      <c r="U46" s="1"/>
      <c r="V46" s="1"/>
    </row>
    <row r="47">
      <c r="A47" s="1"/>
      <c r="B47" s="48" t="s">
        <v>11</v>
      </c>
      <c r="C47" s="48"/>
      <c r="D47" s="49">
        <f t="shared" ref="D47:F47" si="26">AVERAGE(D44:D46)</f>
        <v>316012.6667</v>
      </c>
      <c r="E47" s="49">
        <f t="shared" si="26"/>
        <v>510324.6667</v>
      </c>
      <c r="F47" s="50">
        <f t="shared" si="26"/>
        <v>1.620112025</v>
      </c>
      <c r="G47" s="1"/>
      <c r="H47" s="51" t="s">
        <v>11</v>
      </c>
      <c r="I47" s="51"/>
      <c r="J47" s="52">
        <f t="shared" ref="J47:L47" si="27">AVERAGE(J44:J46)</f>
        <v>304359.3333</v>
      </c>
      <c r="K47" s="52">
        <f t="shared" si="27"/>
        <v>2271.666667</v>
      </c>
      <c r="L47" s="53">
        <f t="shared" si="27"/>
        <v>0.007454279725</v>
      </c>
      <c r="M47" s="45"/>
      <c r="N47" s="1"/>
      <c r="O47" s="1"/>
      <c r="P47" s="1"/>
      <c r="Q47" s="1"/>
      <c r="R47" s="1"/>
      <c r="S47" s="1"/>
      <c r="T47" s="1"/>
      <c r="U47" s="1"/>
      <c r="V47" s="1"/>
    </row>
    <row r="48">
      <c r="A48" s="1"/>
      <c r="B48" s="46"/>
      <c r="C48" s="46"/>
      <c r="D48" s="46"/>
      <c r="E48" s="46"/>
      <c r="F48" s="54"/>
      <c r="G48" s="1"/>
      <c r="H48" s="47"/>
      <c r="I48" s="47"/>
      <c r="J48" s="47"/>
      <c r="K48" s="47"/>
      <c r="L48" s="47"/>
      <c r="M48" s="45"/>
      <c r="N48" s="1"/>
      <c r="O48" s="1"/>
      <c r="P48" s="1"/>
      <c r="Q48" s="1"/>
      <c r="R48" s="1"/>
      <c r="S48" s="1"/>
      <c r="T48" s="1"/>
      <c r="U48" s="1"/>
      <c r="V48" s="1"/>
    </row>
    <row r="49">
      <c r="A49" s="1"/>
      <c r="B49" s="46"/>
      <c r="C49" s="46"/>
      <c r="D49" s="46"/>
      <c r="E49" s="46"/>
      <c r="F49" s="54"/>
      <c r="G49" s="1"/>
      <c r="H49" s="47"/>
      <c r="I49" s="47"/>
      <c r="J49" s="47"/>
      <c r="K49" s="47"/>
      <c r="L49" s="47"/>
      <c r="M49" s="45"/>
      <c r="N49" s="1"/>
      <c r="O49" s="1"/>
      <c r="P49" s="1"/>
      <c r="Q49" s="1"/>
      <c r="R49" s="1"/>
      <c r="S49" s="1"/>
      <c r="T49" s="1"/>
      <c r="U49" s="1"/>
      <c r="V49" s="1"/>
    </row>
    <row r="50">
      <c r="A50" s="1"/>
      <c r="B50" s="39">
        <v>1.0</v>
      </c>
      <c r="C50" s="40">
        <v>400000.0</v>
      </c>
      <c r="D50" s="40">
        <v>404002.0</v>
      </c>
      <c r="E50" s="40">
        <v>673698.0</v>
      </c>
      <c r="F50" s="41">
        <f t="shared" ref="F50:F52" si="28">E50/D50</f>
        <v>1.667561052</v>
      </c>
      <c r="G50" s="1"/>
      <c r="H50" s="42">
        <v>1.0</v>
      </c>
      <c r="I50" s="43">
        <v>400000.0</v>
      </c>
      <c r="J50" s="43">
        <v>414808.0</v>
      </c>
      <c r="K50" s="43">
        <v>2522.0</v>
      </c>
      <c r="L50" s="44">
        <f t="shared" ref="L50:L52" si="29">K50/J50</f>
        <v>0.006079921313</v>
      </c>
      <c r="M50" s="45"/>
      <c r="N50" s="1"/>
      <c r="O50" s="1"/>
      <c r="P50" s="1"/>
      <c r="Q50" s="1"/>
      <c r="R50" s="1"/>
      <c r="S50" s="1"/>
      <c r="T50" s="1"/>
      <c r="U50" s="1"/>
      <c r="V50" s="1"/>
    </row>
    <row r="51">
      <c r="A51" s="1"/>
      <c r="B51" s="39">
        <v>2.0</v>
      </c>
      <c r="C51" s="46"/>
      <c r="D51" s="40">
        <v>424978.0</v>
      </c>
      <c r="E51" s="40">
        <v>671652.0</v>
      </c>
      <c r="F51" s="41">
        <f t="shared" si="28"/>
        <v>1.580439458</v>
      </c>
      <c r="G51" s="1"/>
      <c r="H51" s="42">
        <v>2.0</v>
      </c>
      <c r="I51" s="47"/>
      <c r="J51" s="43">
        <v>403813.0</v>
      </c>
      <c r="K51" s="43">
        <v>2454.0</v>
      </c>
      <c r="L51" s="44">
        <f t="shared" si="29"/>
        <v>0.006077070327</v>
      </c>
      <c r="M51" s="45"/>
      <c r="N51" s="1"/>
      <c r="O51" s="1"/>
      <c r="P51" s="1"/>
      <c r="Q51" s="1"/>
      <c r="R51" s="1"/>
      <c r="S51" s="1"/>
      <c r="T51" s="1"/>
      <c r="U51" s="1"/>
      <c r="V51" s="1"/>
    </row>
    <row r="52">
      <c r="A52" s="1"/>
      <c r="B52" s="39">
        <v>3.0</v>
      </c>
      <c r="C52" s="46"/>
      <c r="D52" s="40">
        <v>478430.0</v>
      </c>
      <c r="E52" s="40">
        <v>813712.0</v>
      </c>
      <c r="F52" s="41">
        <f t="shared" si="28"/>
        <v>1.700796355</v>
      </c>
      <c r="G52" s="1"/>
      <c r="H52" s="42">
        <v>3.0</v>
      </c>
      <c r="I52" s="47"/>
      <c r="J52" s="43">
        <v>394591.0</v>
      </c>
      <c r="K52" s="43">
        <v>3046.0</v>
      </c>
      <c r="L52" s="44">
        <f t="shared" si="29"/>
        <v>0.007719385389</v>
      </c>
      <c r="M52" s="45"/>
      <c r="N52" s="1"/>
      <c r="O52" s="1"/>
      <c r="P52" s="1"/>
      <c r="Q52" s="1"/>
      <c r="R52" s="1"/>
      <c r="S52" s="1"/>
      <c r="T52" s="1"/>
      <c r="U52" s="1"/>
      <c r="V52" s="1"/>
    </row>
    <row r="53">
      <c r="A53" s="1"/>
      <c r="B53" s="48" t="s">
        <v>11</v>
      </c>
      <c r="C53" s="48"/>
      <c r="D53" s="49">
        <f t="shared" ref="D53:F53" si="30">AVERAGE(D50:D52)</f>
        <v>435803.3333</v>
      </c>
      <c r="E53" s="49">
        <f t="shared" si="30"/>
        <v>719687.3333</v>
      </c>
      <c r="F53" s="50">
        <f t="shared" si="30"/>
        <v>1.649598955</v>
      </c>
      <c r="G53" s="1"/>
      <c r="H53" s="51" t="s">
        <v>11</v>
      </c>
      <c r="I53" s="51"/>
      <c r="J53" s="52">
        <f t="shared" ref="J53:L53" si="31">AVERAGE(J50:J52)</f>
        <v>404404</v>
      </c>
      <c r="K53" s="52">
        <f t="shared" si="31"/>
        <v>2674</v>
      </c>
      <c r="L53" s="53">
        <f t="shared" si="31"/>
        <v>0.00662545901</v>
      </c>
      <c r="M53" s="45"/>
      <c r="N53" s="1"/>
      <c r="O53" s="1"/>
      <c r="P53" s="1"/>
      <c r="Q53" s="1"/>
      <c r="R53" s="1"/>
      <c r="S53" s="1"/>
      <c r="T53" s="1"/>
      <c r="U53" s="1"/>
      <c r="V53" s="1"/>
    </row>
    <row r="54">
      <c r="A54" s="1"/>
      <c r="B54" s="46"/>
      <c r="C54" s="46"/>
      <c r="D54" s="40"/>
      <c r="E54" s="40"/>
      <c r="F54" s="54"/>
      <c r="G54" s="1"/>
      <c r="H54" s="47"/>
      <c r="I54" s="47"/>
      <c r="J54" s="43">
        <v>415856.0</v>
      </c>
      <c r="K54" s="43">
        <v>3046.0</v>
      </c>
      <c r="L54" s="47"/>
      <c r="M54" s="45"/>
      <c r="N54" s="1"/>
      <c r="O54" s="1"/>
      <c r="P54" s="1"/>
      <c r="Q54" s="1"/>
      <c r="R54" s="1"/>
      <c r="S54" s="1"/>
      <c r="T54" s="1"/>
      <c r="U54" s="1"/>
      <c r="V54" s="1"/>
    </row>
    <row r="55">
      <c r="A55" s="1"/>
      <c r="B55" s="46"/>
      <c r="C55" s="46"/>
      <c r="D55" s="46"/>
      <c r="E55" s="46"/>
      <c r="F55" s="54"/>
      <c r="G55" s="1"/>
      <c r="H55" s="42">
        <v>1.0</v>
      </c>
      <c r="I55" s="43">
        <v>500000.0</v>
      </c>
      <c r="J55" s="43">
        <v>506061.0</v>
      </c>
      <c r="K55" s="43">
        <v>3616.0</v>
      </c>
      <c r="L55" s="44">
        <f t="shared" ref="L55:L57" si="32">K55/J55</f>
        <v>0.007145383659</v>
      </c>
      <c r="M55" s="45"/>
      <c r="N55" s="1"/>
      <c r="O55" s="1"/>
      <c r="P55" s="1"/>
      <c r="Q55" s="1"/>
      <c r="R55" s="1"/>
      <c r="S55" s="1"/>
      <c r="T55" s="1"/>
      <c r="U55" s="1"/>
      <c r="V55" s="1"/>
    </row>
    <row r="56">
      <c r="A56" s="1"/>
      <c r="B56" s="39"/>
      <c r="C56" s="40">
        <v>500000.0</v>
      </c>
      <c r="D56" s="29" t="s">
        <v>7</v>
      </c>
      <c r="E56" s="4"/>
      <c r="F56" s="5"/>
      <c r="G56" s="19"/>
      <c r="H56" s="42">
        <v>2.0</v>
      </c>
      <c r="I56" s="47"/>
      <c r="J56" s="43">
        <v>509673.0</v>
      </c>
      <c r="K56" s="43">
        <v>3060.0</v>
      </c>
      <c r="L56" s="44">
        <f t="shared" si="32"/>
        <v>0.006003849527</v>
      </c>
      <c r="M56" s="45"/>
      <c r="N56" s="1"/>
      <c r="O56" s="1"/>
      <c r="P56" s="1"/>
      <c r="Q56" s="1"/>
      <c r="R56" s="1"/>
      <c r="S56" s="1"/>
      <c r="T56" s="1"/>
      <c r="U56" s="1"/>
      <c r="V56" s="1"/>
    </row>
    <row r="57">
      <c r="A57" s="1"/>
      <c r="B57" s="39"/>
      <c r="C57" s="40">
        <v>1000000.0</v>
      </c>
      <c r="D57" s="29" t="s">
        <v>7</v>
      </c>
      <c r="E57" s="4"/>
      <c r="F57" s="5"/>
      <c r="G57" s="19"/>
      <c r="H57" s="42">
        <v>3.0</v>
      </c>
      <c r="I57" s="47"/>
      <c r="J57" s="43">
        <v>506337.0</v>
      </c>
      <c r="K57" s="43">
        <v>2712.0</v>
      </c>
      <c r="L57" s="44">
        <f t="shared" si="32"/>
        <v>0.005356116578</v>
      </c>
      <c r="M57" s="45"/>
      <c r="N57" s="1"/>
      <c r="O57" s="1"/>
      <c r="P57" s="1"/>
      <c r="Q57" s="1"/>
      <c r="R57" s="1"/>
      <c r="S57" s="1"/>
      <c r="T57" s="1"/>
      <c r="U57" s="1"/>
      <c r="V57" s="1"/>
    </row>
    <row r="58">
      <c r="A58" s="1"/>
      <c r="B58" s="1"/>
      <c r="C58" s="1"/>
      <c r="D58" s="1"/>
      <c r="E58" s="1"/>
      <c r="F58" s="1"/>
      <c r="G58" s="1"/>
      <c r="H58" s="51" t="s">
        <v>11</v>
      </c>
      <c r="I58" s="51"/>
      <c r="J58" s="52">
        <f t="shared" ref="J58:L58" si="33">AVERAGE(J55:J57)</f>
        <v>507357</v>
      </c>
      <c r="K58" s="52">
        <f t="shared" si="33"/>
        <v>3129.333333</v>
      </c>
      <c r="L58" s="53">
        <f t="shared" si="33"/>
        <v>0.006168449922</v>
      </c>
      <c r="M58" s="45"/>
      <c r="N58" s="1"/>
      <c r="O58" s="1"/>
      <c r="P58" s="1"/>
      <c r="Q58" s="1"/>
      <c r="R58" s="1"/>
      <c r="S58" s="1"/>
      <c r="T58" s="1"/>
      <c r="U58" s="1"/>
      <c r="V58" s="1"/>
    </row>
    <row r="59">
      <c r="A59" s="1"/>
      <c r="B59" s="1"/>
      <c r="C59" s="1"/>
      <c r="D59" s="1"/>
      <c r="E59" s="1"/>
      <c r="F59" s="1"/>
      <c r="G59" s="1"/>
      <c r="H59" s="47"/>
      <c r="I59" s="47"/>
      <c r="J59" s="47"/>
      <c r="K59" s="47"/>
      <c r="L59" s="47"/>
      <c r="M59" s="45"/>
      <c r="N59" s="1"/>
      <c r="O59" s="1"/>
      <c r="P59" s="1"/>
      <c r="Q59" s="1"/>
      <c r="R59" s="1"/>
      <c r="S59" s="1"/>
      <c r="T59" s="1"/>
      <c r="U59" s="1"/>
      <c r="V59" s="1"/>
    </row>
    <row r="60">
      <c r="A60" s="1"/>
      <c r="B60" s="1"/>
      <c r="C60" s="1"/>
      <c r="D60" s="1"/>
      <c r="E60" s="1"/>
      <c r="F60" s="1"/>
      <c r="G60" s="1"/>
      <c r="H60" s="42">
        <v>1.0</v>
      </c>
      <c r="I60" s="43">
        <v>1000000.0</v>
      </c>
      <c r="J60" s="43">
        <v>1019645.0</v>
      </c>
      <c r="K60" s="43">
        <v>5318.0</v>
      </c>
      <c r="L60" s="44">
        <f t="shared" ref="L60:L62" si="34">K60/J60</f>
        <v>0.005215540703</v>
      </c>
      <c r="M60" s="45"/>
      <c r="N60" s="1"/>
      <c r="O60" s="1"/>
      <c r="P60" s="1"/>
      <c r="Q60" s="1"/>
      <c r="R60" s="1"/>
      <c r="S60" s="1"/>
      <c r="T60" s="1"/>
      <c r="U60" s="1"/>
      <c r="V60" s="1"/>
    </row>
    <row r="61">
      <c r="A61" s="1"/>
      <c r="B61" s="1"/>
      <c r="C61" s="1"/>
      <c r="D61" s="1"/>
      <c r="E61" s="1"/>
      <c r="F61" s="1"/>
      <c r="G61" s="1"/>
      <c r="H61" s="42">
        <v>2.0</v>
      </c>
      <c r="I61" s="47"/>
      <c r="J61" s="43">
        <v>1013132.0</v>
      </c>
      <c r="K61" s="43">
        <v>4733.0</v>
      </c>
      <c r="L61" s="44">
        <f t="shared" si="34"/>
        <v>0.004671651868</v>
      </c>
      <c r="M61" s="45"/>
      <c r="N61" s="1"/>
      <c r="O61" s="1"/>
      <c r="P61" s="1"/>
      <c r="Q61" s="1"/>
      <c r="R61" s="1"/>
      <c r="S61" s="1"/>
      <c r="T61" s="1"/>
      <c r="U61" s="1"/>
      <c r="V61" s="1"/>
    </row>
    <row r="62">
      <c r="A62" s="1"/>
      <c r="B62" s="1"/>
      <c r="C62" s="1"/>
      <c r="D62" s="1"/>
      <c r="E62" s="1"/>
      <c r="F62" s="1"/>
      <c r="G62" s="1"/>
      <c r="H62" s="42">
        <v>3.0</v>
      </c>
      <c r="I62" s="47"/>
      <c r="J62" s="43">
        <v>1012563.0</v>
      </c>
      <c r="K62" s="43">
        <v>5018.0</v>
      </c>
      <c r="L62" s="44">
        <f t="shared" si="34"/>
        <v>0.004955741025</v>
      </c>
      <c r="M62" s="45"/>
      <c r="N62" s="1"/>
      <c r="O62" s="1"/>
      <c r="P62" s="1"/>
      <c r="Q62" s="1"/>
      <c r="R62" s="1"/>
      <c r="S62" s="1"/>
      <c r="T62" s="1"/>
      <c r="U62" s="1"/>
      <c r="V62" s="1"/>
    </row>
    <row r="63">
      <c r="A63" s="1"/>
      <c r="B63" s="1"/>
      <c r="C63" s="1"/>
      <c r="D63" s="1"/>
      <c r="E63" s="1"/>
      <c r="F63" s="1"/>
      <c r="G63" s="1"/>
      <c r="H63" s="51" t="s">
        <v>11</v>
      </c>
      <c r="I63" s="51"/>
      <c r="J63" s="52">
        <f t="shared" ref="J63:L63" si="35">AVERAGE(J60:J62)</f>
        <v>1015113.333</v>
      </c>
      <c r="K63" s="52">
        <f t="shared" si="35"/>
        <v>5023</v>
      </c>
      <c r="L63" s="53">
        <f t="shared" si="35"/>
        <v>0.004947644532</v>
      </c>
      <c r="M63" s="45"/>
      <c r="N63" s="1"/>
      <c r="O63" s="1"/>
      <c r="P63" s="1"/>
      <c r="Q63" s="1"/>
      <c r="R63" s="1"/>
      <c r="S63" s="1"/>
      <c r="T63" s="1"/>
      <c r="U63" s="1"/>
      <c r="V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mergeCells count="7">
    <mergeCell ref="D2:I2"/>
    <mergeCell ref="C5:E5"/>
    <mergeCell ref="H5:K5"/>
    <mergeCell ref="D14:E14"/>
    <mergeCell ref="D15:E15"/>
    <mergeCell ref="D56:F56"/>
    <mergeCell ref="D57:F5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6" max="6" width="18.14"/>
    <col customWidth="1" min="7" max="7" width="16.86"/>
    <col customWidth="1" min="10" max="10" width="17.29"/>
    <col customWidth="1" min="11" max="11" width="17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1"/>
      <c r="C2" s="2" t="s">
        <v>12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>
      <c r="B5" s="55" t="s">
        <v>13</v>
      </c>
      <c r="C5" s="4"/>
      <c r="D5" s="3" t="s">
        <v>1</v>
      </c>
      <c r="E5" s="4"/>
      <c r="F5" s="4"/>
      <c r="G5" s="5"/>
      <c r="H5" s="56" t="s">
        <v>2</v>
      </c>
      <c r="I5" s="4"/>
      <c r="J5" s="4"/>
      <c r="K5" s="5"/>
      <c r="L5" s="1"/>
      <c r="M5" s="1"/>
      <c r="N5" s="1"/>
      <c r="O5" s="1"/>
      <c r="P5" s="1"/>
      <c r="Q5" s="1"/>
      <c r="R5" s="1"/>
      <c r="S5" s="1"/>
    </row>
    <row r="6">
      <c r="A6" s="57" t="s">
        <v>14</v>
      </c>
      <c r="B6" s="58" t="s">
        <v>15</v>
      </c>
      <c r="C6" s="59" t="s">
        <v>16</v>
      </c>
      <c r="D6" s="60" t="s">
        <v>17</v>
      </c>
      <c r="E6" s="60" t="s">
        <v>18</v>
      </c>
      <c r="F6" s="60" t="s">
        <v>19</v>
      </c>
      <c r="G6" s="61" t="s">
        <v>20</v>
      </c>
      <c r="H6" s="62" t="s">
        <v>17</v>
      </c>
      <c r="I6" s="63" t="s">
        <v>18</v>
      </c>
      <c r="J6" s="63" t="s">
        <v>19</v>
      </c>
      <c r="K6" s="64" t="s">
        <v>20</v>
      </c>
      <c r="L6" s="1"/>
      <c r="M6" s="1"/>
      <c r="N6" s="1"/>
      <c r="O6" s="1"/>
      <c r="P6" s="1"/>
      <c r="Q6" s="1"/>
      <c r="R6" s="1"/>
      <c r="S6" s="1"/>
    </row>
    <row r="7">
      <c r="A7" s="65">
        <v>1.0</v>
      </c>
      <c r="B7" s="66">
        <v>5.0</v>
      </c>
      <c r="C7" s="67">
        <v>15.0</v>
      </c>
      <c r="D7" s="24">
        <v>5.0</v>
      </c>
      <c r="E7" s="17">
        <v>74967.0</v>
      </c>
      <c r="F7" s="17">
        <v>88871.33333333333</v>
      </c>
      <c r="G7" s="27">
        <f t="shared" ref="G7:G10" si="1">F7/C7</f>
        <v>5924.755556</v>
      </c>
      <c r="H7" s="68">
        <v>5.0</v>
      </c>
      <c r="I7" s="21">
        <v>5105.666666666667</v>
      </c>
      <c r="J7" s="21">
        <v>128.66666666666666</v>
      </c>
      <c r="K7" s="21">
        <f t="shared" ref="K7:K15" si="2">J7/C7</f>
        <v>8.577777778</v>
      </c>
      <c r="L7" s="1"/>
      <c r="M7" s="1"/>
      <c r="N7" s="1"/>
      <c r="O7" s="1"/>
      <c r="P7" s="1"/>
      <c r="Q7" s="1"/>
      <c r="R7" s="1"/>
      <c r="S7" s="1"/>
    </row>
    <row r="8">
      <c r="A8" s="65">
        <v>2.0</v>
      </c>
      <c r="B8" s="66">
        <v>10.0</v>
      </c>
      <c r="C8" s="67">
        <v>24.0</v>
      </c>
      <c r="D8" s="24">
        <v>10.0</v>
      </c>
      <c r="E8" s="25">
        <v>177427.0</v>
      </c>
      <c r="F8" s="25">
        <v>211678.33333333334</v>
      </c>
      <c r="G8" s="27">
        <f t="shared" si="1"/>
        <v>8819.930556</v>
      </c>
      <c r="H8" s="68">
        <v>10.0</v>
      </c>
      <c r="I8" s="21">
        <v>12043.0</v>
      </c>
      <c r="J8" s="21">
        <v>223.66666666666666</v>
      </c>
      <c r="K8" s="21">
        <f t="shared" si="2"/>
        <v>9.319444444</v>
      </c>
      <c r="L8" s="1"/>
      <c r="M8" s="1"/>
      <c r="N8" s="1"/>
      <c r="O8" s="1"/>
      <c r="P8" s="1"/>
      <c r="Q8" s="1"/>
      <c r="R8" s="1"/>
      <c r="S8" s="1"/>
    </row>
    <row r="9">
      <c r="A9" s="65">
        <v>3.0</v>
      </c>
      <c r="B9" s="69">
        <v>15.0</v>
      </c>
      <c r="C9" s="67">
        <v>33.0</v>
      </c>
      <c r="D9" s="25">
        <v>15.0</v>
      </c>
      <c r="E9" s="25">
        <v>223077.0</v>
      </c>
      <c r="F9" s="25">
        <v>308137.0</v>
      </c>
      <c r="G9" s="27">
        <f t="shared" si="1"/>
        <v>9337.484848</v>
      </c>
      <c r="H9" s="68">
        <v>15.0</v>
      </c>
      <c r="I9" s="21">
        <v>15737.666666666666</v>
      </c>
      <c r="J9" s="21">
        <v>278.6666666666667</v>
      </c>
      <c r="K9" s="21">
        <f t="shared" si="2"/>
        <v>8.444444444</v>
      </c>
      <c r="L9" s="1"/>
      <c r="M9" s="1"/>
      <c r="N9" s="1"/>
      <c r="O9" s="1"/>
      <c r="P9" s="1"/>
      <c r="Q9" s="1"/>
      <c r="R9" s="1"/>
      <c r="S9" s="1"/>
    </row>
    <row r="10">
      <c r="A10" s="65">
        <v>4.0</v>
      </c>
      <c r="B10" s="70">
        <v>20.0</v>
      </c>
      <c r="C10" s="71">
        <v>37.0</v>
      </c>
      <c r="D10" s="25">
        <v>20.0</v>
      </c>
      <c r="E10" s="25">
        <v>309645.6666666667</v>
      </c>
      <c r="F10" s="25">
        <v>506918.0</v>
      </c>
      <c r="G10" s="27">
        <f t="shared" si="1"/>
        <v>13700.48649</v>
      </c>
      <c r="H10" s="72">
        <v>20.0</v>
      </c>
      <c r="I10" s="21">
        <v>21389.666666666668</v>
      </c>
      <c r="J10" s="21">
        <v>288.0</v>
      </c>
      <c r="K10" s="21">
        <f t="shared" si="2"/>
        <v>7.783783784</v>
      </c>
      <c r="L10" s="1"/>
      <c r="M10" s="1"/>
      <c r="N10" s="1"/>
      <c r="O10" s="1"/>
      <c r="P10" s="1"/>
      <c r="Q10" s="1"/>
      <c r="R10" s="1"/>
      <c r="S10" s="1"/>
    </row>
    <row r="11">
      <c r="A11" s="65">
        <v>5.0</v>
      </c>
      <c r="B11" s="66">
        <v>25.0</v>
      </c>
      <c r="C11" s="67">
        <v>43.0</v>
      </c>
      <c r="D11" s="27">
        <v>25.0</v>
      </c>
      <c r="E11" s="73" t="s">
        <v>7</v>
      </c>
      <c r="F11" s="4"/>
      <c r="G11" s="5"/>
      <c r="H11" s="72">
        <v>25.0</v>
      </c>
      <c r="I11" s="21">
        <v>28079.0</v>
      </c>
      <c r="J11" s="21">
        <v>344.0</v>
      </c>
      <c r="K11" s="21">
        <f t="shared" si="2"/>
        <v>8</v>
      </c>
      <c r="L11" s="1"/>
      <c r="M11" s="1"/>
      <c r="N11" s="1"/>
      <c r="O11" s="1"/>
      <c r="P11" s="1"/>
      <c r="Q11" s="1"/>
      <c r="R11" s="1"/>
      <c r="S11" s="1"/>
    </row>
    <row r="12">
      <c r="A12" s="65">
        <v>6.0</v>
      </c>
      <c r="B12" s="70">
        <v>100.0</v>
      </c>
      <c r="C12" s="71">
        <v>151.0</v>
      </c>
      <c r="D12" s="74">
        <v>100.0</v>
      </c>
      <c r="E12" s="73" t="s">
        <v>7</v>
      </c>
      <c r="F12" s="4"/>
      <c r="G12" s="5"/>
      <c r="H12" s="72">
        <v>100.0</v>
      </c>
      <c r="I12" s="21">
        <v>107965.33333333333</v>
      </c>
      <c r="J12" s="21">
        <v>899.0</v>
      </c>
      <c r="K12" s="21">
        <f t="shared" si="2"/>
        <v>5.953642384</v>
      </c>
      <c r="L12" s="1"/>
      <c r="M12" s="1"/>
      <c r="N12" s="1"/>
      <c r="O12" s="1"/>
      <c r="P12" s="1"/>
      <c r="Q12" s="1"/>
      <c r="R12" s="1"/>
      <c r="S12" s="1"/>
    </row>
    <row r="13">
      <c r="A13" s="65">
        <v>7.0</v>
      </c>
      <c r="B13" s="75">
        <v>1000.0</v>
      </c>
      <c r="C13" s="71">
        <v>878.0</v>
      </c>
      <c r="D13" s="76">
        <v>1000.0</v>
      </c>
      <c r="E13" s="73" t="s">
        <v>7</v>
      </c>
      <c r="F13" s="4"/>
      <c r="G13" s="5"/>
      <c r="H13" s="72">
        <v>1000.0</v>
      </c>
      <c r="I13" s="21">
        <v>1104059.3333333333</v>
      </c>
      <c r="J13" s="21">
        <v>5952.0</v>
      </c>
      <c r="K13" s="21">
        <f t="shared" si="2"/>
        <v>6.77904328</v>
      </c>
      <c r="L13" s="1"/>
      <c r="M13" s="1"/>
      <c r="N13" s="1"/>
      <c r="O13" s="1"/>
      <c r="P13" s="1"/>
      <c r="Q13" s="1"/>
      <c r="R13" s="1"/>
      <c r="S13" s="1"/>
    </row>
    <row r="14">
      <c r="A14" s="65">
        <v>8.0</v>
      </c>
      <c r="B14" s="75">
        <v>5000.0</v>
      </c>
      <c r="C14" s="77">
        <v>3867.6666666666665</v>
      </c>
      <c r="D14" s="78">
        <v>5000.0</v>
      </c>
      <c r="E14" s="73" t="s">
        <v>7</v>
      </c>
      <c r="F14" s="4"/>
      <c r="G14" s="5"/>
      <c r="H14" s="72">
        <v>5000.0</v>
      </c>
      <c r="I14" s="21">
        <v>5587092.333333333</v>
      </c>
      <c r="J14" s="21">
        <v>18809.333333333332</v>
      </c>
      <c r="K14" s="21">
        <f t="shared" si="2"/>
        <v>4.863225028</v>
      </c>
      <c r="L14" s="1"/>
      <c r="M14" s="1"/>
      <c r="N14" s="1"/>
      <c r="O14" s="1"/>
      <c r="P14" s="1"/>
      <c r="Q14" s="1"/>
      <c r="R14" s="1"/>
      <c r="S14" s="1"/>
    </row>
    <row r="15">
      <c r="A15" s="65">
        <v>9.0</v>
      </c>
      <c r="B15" s="75">
        <v>10000.0</v>
      </c>
      <c r="C15" s="77">
        <v>7953.666666666667</v>
      </c>
      <c r="D15" s="78">
        <v>10000.0</v>
      </c>
      <c r="E15" s="73" t="s">
        <v>7</v>
      </c>
      <c r="F15" s="4"/>
      <c r="G15" s="5"/>
      <c r="H15" s="72">
        <v>10000.0</v>
      </c>
      <c r="I15" s="21">
        <v>1.1214410666666666E7</v>
      </c>
      <c r="J15" s="21">
        <v>39386.0</v>
      </c>
      <c r="K15" s="21">
        <f t="shared" si="2"/>
        <v>4.951929927</v>
      </c>
      <c r="L15" s="1"/>
      <c r="M15" s="1"/>
      <c r="N15" s="1"/>
      <c r="O15" s="1"/>
      <c r="P15" s="1"/>
      <c r="Q15" s="1"/>
      <c r="R15" s="1"/>
      <c r="S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>
      <c r="A19" s="79" t="s">
        <v>9</v>
      </c>
      <c r="B19" s="58" t="s">
        <v>15</v>
      </c>
      <c r="C19" s="80" t="s">
        <v>16</v>
      </c>
      <c r="D19" s="61" t="s">
        <v>15</v>
      </c>
      <c r="E19" s="61" t="s">
        <v>18</v>
      </c>
      <c r="F19" s="61" t="s">
        <v>21</v>
      </c>
      <c r="G19" s="61" t="s">
        <v>20</v>
      </c>
      <c r="H19" s="62" t="s">
        <v>17</v>
      </c>
      <c r="I19" s="63" t="s">
        <v>18</v>
      </c>
      <c r="J19" s="63" t="s">
        <v>19</v>
      </c>
      <c r="K19" s="64" t="s">
        <v>20</v>
      </c>
      <c r="L19" s="1"/>
      <c r="M19" s="1"/>
      <c r="N19" s="1"/>
      <c r="O19" s="1"/>
      <c r="P19" s="1"/>
      <c r="Q19" s="1"/>
      <c r="R19" s="1"/>
      <c r="S19" s="1"/>
    </row>
    <row r="20">
      <c r="A20" s="81">
        <v>1.0</v>
      </c>
      <c r="B20" s="82">
        <v>5.0</v>
      </c>
      <c r="C20" s="83">
        <v>15.0</v>
      </c>
      <c r="D20" s="84">
        <v>5.0</v>
      </c>
      <c r="E20" s="84">
        <v>71705.0</v>
      </c>
      <c r="F20" s="84">
        <v>81645.0</v>
      </c>
      <c r="G20" s="85">
        <f t="shared" ref="G20:G23" si="3">F20/C20</f>
        <v>5443</v>
      </c>
      <c r="H20" s="86">
        <v>5.0</v>
      </c>
      <c r="I20" s="87">
        <v>5064.0</v>
      </c>
      <c r="J20" s="87">
        <v>140.0</v>
      </c>
      <c r="K20" s="88">
        <f t="shared" ref="K20:K23" si="4">J20/C20</f>
        <v>9.333333333</v>
      </c>
      <c r="L20" s="1"/>
      <c r="M20" s="1"/>
      <c r="N20" s="1"/>
      <c r="O20" s="1"/>
      <c r="P20" s="1"/>
      <c r="Q20" s="1"/>
      <c r="R20" s="1"/>
      <c r="S20" s="1"/>
    </row>
    <row r="21">
      <c r="A21" s="89">
        <v>2.0</v>
      </c>
      <c r="B21" s="82">
        <v>5.0</v>
      </c>
      <c r="C21" s="83">
        <v>16.0</v>
      </c>
      <c r="D21" s="84">
        <v>5.0</v>
      </c>
      <c r="E21" s="84">
        <v>75259.0</v>
      </c>
      <c r="F21" s="84">
        <v>96213.0</v>
      </c>
      <c r="G21" s="85">
        <f t="shared" si="3"/>
        <v>6013.3125</v>
      </c>
      <c r="H21" s="86">
        <v>5.0</v>
      </c>
      <c r="I21" s="87">
        <v>5090.0</v>
      </c>
      <c r="J21" s="87">
        <v>132.0</v>
      </c>
      <c r="K21" s="88">
        <f t="shared" si="4"/>
        <v>8.25</v>
      </c>
      <c r="L21" s="1"/>
      <c r="M21" s="1"/>
      <c r="N21" s="1"/>
      <c r="O21" s="1"/>
      <c r="P21" s="1"/>
      <c r="Q21" s="1"/>
      <c r="R21" s="1"/>
      <c r="S21" s="1"/>
    </row>
    <row r="22">
      <c r="A22" s="89">
        <v>3.0</v>
      </c>
      <c r="B22" s="82">
        <v>5.0</v>
      </c>
      <c r="C22" s="83">
        <v>14.0</v>
      </c>
      <c r="D22" s="84">
        <v>5.0</v>
      </c>
      <c r="E22" s="84">
        <v>77937.0</v>
      </c>
      <c r="F22" s="84">
        <v>88756.0</v>
      </c>
      <c r="G22" s="85">
        <f t="shared" si="3"/>
        <v>6339.714286</v>
      </c>
      <c r="H22" s="86">
        <v>5.0</v>
      </c>
      <c r="I22" s="87">
        <v>5163.0</v>
      </c>
      <c r="J22" s="87">
        <v>114.0</v>
      </c>
      <c r="K22" s="88">
        <f t="shared" si="4"/>
        <v>8.142857143</v>
      </c>
      <c r="L22" s="1"/>
      <c r="M22" s="1"/>
      <c r="N22" s="1"/>
      <c r="O22" s="1"/>
      <c r="P22" s="1"/>
      <c r="Q22" s="1"/>
      <c r="R22" s="1"/>
      <c r="S22" s="1"/>
    </row>
    <row r="23">
      <c r="A23" s="90" t="s">
        <v>11</v>
      </c>
      <c r="B23" s="91">
        <f t="shared" ref="B23:F23" si="5">AVERAGE(B20:B22)</f>
        <v>5</v>
      </c>
      <c r="C23" s="91">
        <f t="shared" si="5"/>
        <v>15</v>
      </c>
      <c r="D23" s="92">
        <f t="shared" si="5"/>
        <v>5</v>
      </c>
      <c r="E23" s="93">
        <f t="shared" si="5"/>
        <v>74967</v>
      </c>
      <c r="F23" s="93">
        <f t="shared" si="5"/>
        <v>88871.33333</v>
      </c>
      <c r="G23" s="93">
        <f t="shared" si="3"/>
        <v>5924.755556</v>
      </c>
      <c r="H23" s="94">
        <f t="shared" ref="H23:J23" si="6">AVERAGE(H20:H22)</f>
        <v>5</v>
      </c>
      <c r="I23" s="94">
        <f t="shared" si="6"/>
        <v>5105.666667</v>
      </c>
      <c r="J23" s="94">
        <f t="shared" si="6"/>
        <v>128.6666667</v>
      </c>
      <c r="K23" s="94">
        <f t="shared" si="4"/>
        <v>8.577777778</v>
      </c>
      <c r="L23" s="1"/>
      <c r="M23" s="1"/>
      <c r="N23" s="1"/>
      <c r="O23" s="1"/>
      <c r="P23" s="1"/>
      <c r="Q23" s="1"/>
      <c r="R23" s="1"/>
      <c r="S23" s="1"/>
    </row>
    <row r="24">
      <c r="A24" s="95"/>
      <c r="B24" s="96"/>
      <c r="C24" s="96"/>
      <c r="D24" s="84"/>
      <c r="E24" s="84"/>
      <c r="F24" s="84"/>
      <c r="G24" s="85"/>
      <c r="H24" s="97"/>
      <c r="I24" s="97"/>
      <c r="J24" s="97"/>
      <c r="K24" s="88"/>
      <c r="L24" s="1"/>
      <c r="M24" s="1"/>
      <c r="N24" s="1"/>
      <c r="O24" s="1"/>
      <c r="P24" s="1"/>
      <c r="Q24" s="1"/>
      <c r="R24" s="1"/>
      <c r="S24" s="1"/>
    </row>
    <row r="25">
      <c r="A25" s="89">
        <v>1.0</v>
      </c>
      <c r="B25" s="82">
        <v>10.0</v>
      </c>
      <c r="C25" s="83">
        <v>25.0</v>
      </c>
      <c r="D25" s="84">
        <v>10.0</v>
      </c>
      <c r="E25" s="84">
        <v>150792.0</v>
      </c>
      <c r="F25" s="84">
        <v>178645.0</v>
      </c>
      <c r="G25" s="85">
        <f t="shared" ref="G25:G28" si="7">F25/C25</f>
        <v>7145.8</v>
      </c>
      <c r="H25" s="86">
        <v>10.0</v>
      </c>
      <c r="I25" s="87">
        <v>10092.0</v>
      </c>
      <c r="J25" s="87">
        <v>182.0</v>
      </c>
      <c r="K25" s="88">
        <f t="shared" ref="K25:K28" si="8">J25/C25</f>
        <v>7.28</v>
      </c>
      <c r="L25" s="1"/>
      <c r="M25" s="1"/>
      <c r="N25" s="1"/>
      <c r="O25" s="1"/>
      <c r="P25" s="1"/>
      <c r="Q25" s="1"/>
      <c r="R25" s="1"/>
      <c r="S25" s="1"/>
    </row>
    <row r="26">
      <c r="A26" s="89">
        <v>2.0</v>
      </c>
      <c r="B26" s="82">
        <v>10.0</v>
      </c>
      <c r="C26" s="83">
        <v>24.0</v>
      </c>
      <c r="D26" s="84">
        <v>10.0</v>
      </c>
      <c r="E26" s="84">
        <v>170647.0</v>
      </c>
      <c r="F26" s="84">
        <v>200188.0</v>
      </c>
      <c r="G26" s="85">
        <f t="shared" si="7"/>
        <v>8341.166667</v>
      </c>
      <c r="H26" s="86">
        <v>10.0</v>
      </c>
      <c r="I26" s="87">
        <v>13999.0</v>
      </c>
      <c r="J26" s="87">
        <v>255.0</v>
      </c>
      <c r="K26" s="88">
        <f t="shared" si="8"/>
        <v>10.625</v>
      </c>
      <c r="L26" s="1"/>
      <c r="M26" s="1"/>
      <c r="N26" s="1"/>
      <c r="O26" s="1"/>
      <c r="P26" s="1"/>
      <c r="Q26" s="1"/>
      <c r="R26" s="1"/>
      <c r="S26" s="1"/>
    </row>
    <row r="27">
      <c r="A27" s="89">
        <v>3.0</v>
      </c>
      <c r="B27" s="82">
        <v>10.0</v>
      </c>
      <c r="C27" s="83">
        <v>23.0</v>
      </c>
      <c r="D27" s="84">
        <v>10.0</v>
      </c>
      <c r="E27" s="84">
        <v>210842.0</v>
      </c>
      <c r="F27" s="84">
        <v>256202.0</v>
      </c>
      <c r="G27" s="85">
        <f t="shared" si="7"/>
        <v>11139.21739</v>
      </c>
      <c r="H27" s="86">
        <v>10.0</v>
      </c>
      <c r="I27" s="87">
        <v>12038.0</v>
      </c>
      <c r="J27" s="87">
        <v>234.0</v>
      </c>
      <c r="K27" s="88">
        <f t="shared" si="8"/>
        <v>10.17391304</v>
      </c>
      <c r="L27" s="1"/>
      <c r="M27" s="1"/>
      <c r="N27" s="1"/>
      <c r="O27" s="1"/>
      <c r="P27" s="1"/>
      <c r="Q27" s="1"/>
      <c r="R27" s="1"/>
      <c r="S27" s="1"/>
    </row>
    <row r="28">
      <c r="A28" s="90" t="s">
        <v>11</v>
      </c>
      <c r="B28" s="91">
        <f t="shared" ref="B28:F28" si="9">AVERAGE(B25:B27)</f>
        <v>10</v>
      </c>
      <c r="C28" s="91">
        <f t="shared" si="9"/>
        <v>24</v>
      </c>
      <c r="D28" s="98">
        <f t="shared" si="9"/>
        <v>10</v>
      </c>
      <c r="E28" s="98">
        <f t="shared" si="9"/>
        <v>177427</v>
      </c>
      <c r="F28" s="99">
        <f t="shared" si="9"/>
        <v>211678.3333</v>
      </c>
      <c r="G28" s="93">
        <f t="shared" si="7"/>
        <v>8819.930556</v>
      </c>
      <c r="H28" s="94">
        <f t="shared" ref="H28:J28" si="10">AVERAGE(H25:H27)</f>
        <v>10</v>
      </c>
      <c r="I28" s="94">
        <f t="shared" si="10"/>
        <v>12043</v>
      </c>
      <c r="J28" s="94">
        <f t="shared" si="10"/>
        <v>223.6666667</v>
      </c>
      <c r="K28" s="94">
        <f t="shared" si="8"/>
        <v>9.319444444</v>
      </c>
      <c r="L28" s="1"/>
      <c r="M28" s="1"/>
      <c r="N28" s="1"/>
      <c r="O28" s="1"/>
      <c r="P28" s="1"/>
      <c r="Q28" s="1"/>
      <c r="R28" s="1"/>
      <c r="S28" s="1"/>
    </row>
    <row r="29">
      <c r="A29" s="95"/>
      <c r="B29" s="96"/>
      <c r="C29" s="96"/>
      <c r="D29" s="100"/>
      <c r="E29" s="100"/>
      <c r="F29" s="100"/>
      <c r="G29" s="85"/>
      <c r="H29" s="97"/>
      <c r="I29" s="97"/>
      <c r="J29" s="97"/>
      <c r="K29" s="88"/>
      <c r="L29" s="1"/>
      <c r="M29" s="1"/>
      <c r="N29" s="1"/>
      <c r="O29" s="1"/>
      <c r="P29" s="1"/>
      <c r="Q29" s="1"/>
      <c r="R29" s="1"/>
      <c r="S29" s="1"/>
    </row>
    <row r="30">
      <c r="A30" s="89">
        <v>1.0</v>
      </c>
      <c r="B30" s="83">
        <v>15.0</v>
      </c>
      <c r="C30" s="83">
        <v>33.0</v>
      </c>
      <c r="D30" s="84">
        <v>15.0</v>
      </c>
      <c r="E30" s="84">
        <v>219336.0</v>
      </c>
      <c r="F30" s="84">
        <v>311872.0</v>
      </c>
      <c r="G30" s="85">
        <f t="shared" ref="G30:G33" si="11">F30/C30</f>
        <v>9450.666667</v>
      </c>
      <c r="H30" s="87">
        <v>15.0</v>
      </c>
      <c r="I30" s="87">
        <v>17041.0</v>
      </c>
      <c r="J30" s="87">
        <v>268.0</v>
      </c>
      <c r="K30" s="88">
        <f t="shared" ref="K30:K33" si="12">J30/C30</f>
        <v>8.121212121</v>
      </c>
      <c r="L30" s="1"/>
      <c r="M30" s="1"/>
      <c r="N30" s="1"/>
      <c r="O30" s="1"/>
      <c r="P30" s="1"/>
      <c r="Q30" s="1"/>
      <c r="R30" s="1"/>
      <c r="S30" s="1"/>
    </row>
    <row r="31">
      <c r="A31" s="89">
        <v>2.0</v>
      </c>
      <c r="B31" s="83">
        <v>15.0</v>
      </c>
      <c r="C31" s="83">
        <v>34.0</v>
      </c>
      <c r="D31" s="84">
        <v>15.0</v>
      </c>
      <c r="E31" s="84">
        <v>220771.0</v>
      </c>
      <c r="F31" s="84">
        <v>298874.0</v>
      </c>
      <c r="G31" s="85">
        <f t="shared" si="11"/>
        <v>8790.411765</v>
      </c>
      <c r="H31" s="87">
        <v>15.0</v>
      </c>
      <c r="I31" s="87">
        <v>14141.0</v>
      </c>
      <c r="J31" s="87">
        <v>307.0</v>
      </c>
      <c r="K31" s="88">
        <f t="shared" si="12"/>
        <v>9.029411765</v>
      </c>
      <c r="L31" s="1"/>
      <c r="M31" s="1"/>
      <c r="N31" s="1"/>
      <c r="O31" s="1"/>
      <c r="P31" s="1"/>
      <c r="Q31" s="1"/>
      <c r="R31" s="1"/>
      <c r="S31" s="1"/>
    </row>
    <row r="32">
      <c r="A32" s="89">
        <v>3.0</v>
      </c>
      <c r="B32" s="83">
        <v>15.0</v>
      </c>
      <c r="C32" s="83">
        <v>32.0</v>
      </c>
      <c r="D32" s="84">
        <v>15.0</v>
      </c>
      <c r="E32" s="84">
        <v>229124.0</v>
      </c>
      <c r="F32" s="84">
        <v>313665.0</v>
      </c>
      <c r="G32" s="85">
        <f t="shared" si="11"/>
        <v>9802.03125</v>
      </c>
      <c r="H32" s="87">
        <v>15.0</v>
      </c>
      <c r="I32" s="87">
        <v>16031.0</v>
      </c>
      <c r="J32" s="87">
        <v>261.0</v>
      </c>
      <c r="K32" s="88">
        <f t="shared" si="12"/>
        <v>8.15625</v>
      </c>
      <c r="L32" s="1"/>
      <c r="M32" s="1"/>
      <c r="N32" s="1"/>
      <c r="O32" s="1"/>
      <c r="P32" s="1"/>
      <c r="Q32" s="1"/>
      <c r="R32" s="1"/>
      <c r="S32" s="1"/>
    </row>
    <row r="33">
      <c r="A33" s="90" t="s">
        <v>11</v>
      </c>
      <c r="B33" s="91">
        <f t="shared" ref="B33:F33" si="13">AVERAGE(B30:B32)</f>
        <v>15</v>
      </c>
      <c r="C33" s="91">
        <f t="shared" si="13"/>
        <v>33</v>
      </c>
      <c r="D33" s="98">
        <f t="shared" si="13"/>
        <v>15</v>
      </c>
      <c r="E33" s="98">
        <f t="shared" si="13"/>
        <v>223077</v>
      </c>
      <c r="F33" s="98">
        <f t="shared" si="13"/>
        <v>308137</v>
      </c>
      <c r="G33" s="93">
        <f t="shared" si="11"/>
        <v>9337.484848</v>
      </c>
      <c r="H33" s="94">
        <f t="shared" ref="H33:J33" si="14">AVERAGE(H30:H32)</f>
        <v>15</v>
      </c>
      <c r="I33" s="94">
        <f t="shared" si="14"/>
        <v>15737.66667</v>
      </c>
      <c r="J33" s="94">
        <f t="shared" si="14"/>
        <v>278.6666667</v>
      </c>
      <c r="K33" s="94">
        <f t="shared" si="12"/>
        <v>8.444444444</v>
      </c>
      <c r="L33" s="1"/>
      <c r="M33" s="1"/>
      <c r="N33" s="1"/>
      <c r="O33" s="1"/>
      <c r="P33" s="1"/>
      <c r="Q33" s="1"/>
      <c r="R33" s="1"/>
      <c r="S33" s="1"/>
    </row>
    <row r="34">
      <c r="A34" s="95"/>
      <c r="B34" s="96"/>
      <c r="C34" s="96"/>
      <c r="D34" s="84"/>
      <c r="E34" s="84"/>
      <c r="F34" s="84"/>
      <c r="G34" s="85"/>
      <c r="H34" s="97"/>
      <c r="I34" s="97"/>
      <c r="J34" s="97"/>
      <c r="K34" s="88"/>
      <c r="L34" s="1"/>
      <c r="M34" s="1"/>
      <c r="N34" s="1"/>
      <c r="O34" s="1"/>
      <c r="P34" s="1"/>
      <c r="Q34" s="1"/>
      <c r="R34" s="1"/>
      <c r="S34" s="1"/>
    </row>
    <row r="35">
      <c r="A35" s="89">
        <v>1.0</v>
      </c>
      <c r="B35" s="83">
        <v>20.0</v>
      </c>
      <c r="C35" s="83">
        <v>34.0</v>
      </c>
      <c r="D35" s="84">
        <v>20.0</v>
      </c>
      <c r="E35" s="84">
        <v>292368.0</v>
      </c>
      <c r="F35" s="84">
        <v>496413.0</v>
      </c>
      <c r="G35" s="85">
        <f t="shared" ref="G35:G38" si="15">F35/C35</f>
        <v>14600.38235</v>
      </c>
      <c r="H35" s="87">
        <v>20.0</v>
      </c>
      <c r="I35" s="87">
        <v>21032.0</v>
      </c>
      <c r="J35" s="87">
        <v>281.0</v>
      </c>
      <c r="K35" s="88">
        <f t="shared" ref="K35:K38" si="16">J35/C35</f>
        <v>8.264705882</v>
      </c>
      <c r="L35" s="1"/>
      <c r="M35" s="1"/>
      <c r="N35" s="1"/>
      <c r="O35" s="1"/>
      <c r="P35" s="1"/>
      <c r="Q35" s="1"/>
      <c r="R35" s="1"/>
      <c r="S35" s="1"/>
    </row>
    <row r="36">
      <c r="A36" s="89">
        <v>2.0</v>
      </c>
      <c r="B36" s="83">
        <v>20.0</v>
      </c>
      <c r="C36" s="83">
        <v>39.0</v>
      </c>
      <c r="D36" s="84">
        <v>20.0</v>
      </c>
      <c r="E36" s="84">
        <v>302506.0</v>
      </c>
      <c r="F36" s="84">
        <v>536177.0</v>
      </c>
      <c r="G36" s="85">
        <f t="shared" si="15"/>
        <v>13748.12821</v>
      </c>
      <c r="H36" s="87">
        <v>20.0</v>
      </c>
      <c r="I36" s="87">
        <v>24014.0</v>
      </c>
      <c r="J36" s="87">
        <v>313.0</v>
      </c>
      <c r="K36" s="88">
        <f t="shared" si="16"/>
        <v>8.025641026</v>
      </c>
      <c r="L36" s="1"/>
      <c r="M36" s="1"/>
      <c r="N36" s="1"/>
      <c r="O36" s="1"/>
      <c r="P36" s="1"/>
      <c r="Q36" s="1"/>
      <c r="R36" s="1"/>
      <c r="S36" s="1"/>
    </row>
    <row r="37">
      <c r="A37" s="89">
        <v>3.0</v>
      </c>
      <c r="B37" s="83">
        <v>20.0</v>
      </c>
      <c r="C37" s="83">
        <v>38.0</v>
      </c>
      <c r="D37" s="84">
        <v>20.0</v>
      </c>
      <c r="E37" s="84">
        <v>334063.0</v>
      </c>
      <c r="F37" s="84">
        <v>488164.0</v>
      </c>
      <c r="G37" s="85">
        <f t="shared" si="15"/>
        <v>12846.42105</v>
      </c>
      <c r="H37" s="87">
        <v>20.0</v>
      </c>
      <c r="I37" s="87">
        <v>19123.0</v>
      </c>
      <c r="J37" s="87">
        <v>270.0</v>
      </c>
      <c r="K37" s="88">
        <f t="shared" si="16"/>
        <v>7.105263158</v>
      </c>
      <c r="L37" s="1"/>
      <c r="M37" s="1"/>
      <c r="N37" s="1"/>
      <c r="O37" s="1"/>
      <c r="P37" s="1"/>
      <c r="Q37" s="1"/>
      <c r="R37" s="1"/>
      <c r="S37" s="1"/>
    </row>
    <row r="38">
      <c r="A38" s="90" t="s">
        <v>11</v>
      </c>
      <c r="B38" s="91">
        <f t="shared" ref="B38:C38" si="17">AVERAGE(B35:B37)</f>
        <v>20</v>
      </c>
      <c r="C38" s="91">
        <f t="shared" si="17"/>
        <v>37</v>
      </c>
      <c r="D38" s="98">
        <f t="shared" ref="D38:F38" si="18">average(D35:D37)</f>
        <v>20</v>
      </c>
      <c r="E38" s="99">
        <f t="shared" si="18"/>
        <v>309645.6667</v>
      </c>
      <c r="F38" s="99">
        <f t="shared" si="18"/>
        <v>506918</v>
      </c>
      <c r="G38" s="93">
        <f t="shared" si="15"/>
        <v>13700.48649</v>
      </c>
      <c r="H38" s="94">
        <f t="shared" ref="H38:J38" si="19">AVERAGE(H35:H37)</f>
        <v>20</v>
      </c>
      <c r="I38" s="94">
        <f t="shared" si="19"/>
        <v>21389.66667</v>
      </c>
      <c r="J38" s="94">
        <f t="shared" si="19"/>
        <v>288</v>
      </c>
      <c r="K38" s="94">
        <f t="shared" si="16"/>
        <v>7.783783784</v>
      </c>
      <c r="L38" s="1"/>
      <c r="M38" s="1"/>
      <c r="N38" s="1"/>
      <c r="O38" s="1"/>
      <c r="P38" s="1"/>
      <c r="Q38" s="1"/>
      <c r="R38" s="1"/>
      <c r="S38" s="1"/>
    </row>
    <row r="39">
      <c r="A39" s="95"/>
      <c r="B39" s="96"/>
      <c r="C39" s="96"/>
      <c r="D39" s="100"/>
      <c r="E39" s="100"/>
      <c r="F39" s="100"/>
      <c r="G39" s="85"/>
      <c r="H39" s="97"/>
      <c r="I39" s="97"/>
      <c r="J39" s="97"/>
      <c r="K39" s="88"/>
      <c r="L39" s="1"/>
      <c r="M39" s="1"/>
      <c r="N39" s="1"/>
      <c r="O39" s="1"/>
      <c r="P39" s="1"/>
      <c r="Q39" s="1"/>
      <c r="R39" s="1"/>
      <c r="S39" s="1"/>
    </row>
    <row r="40">
      <c r="A40" s="89">
        <v>1.0</v>
      </c>
      <c r="B40" s="82">
        <v>25.0</v>
      </c>
      <c r="C40" s="83">
        <v>41.0</v>
      </c>
      <c r="D40" s="100"/>
      <c r="E40" s="100"/>
      <c r="F40" s="100"/>
      <c r="G40" s="1"/>
      <c r="H40" s="86">
        <v>25.0</v>
      </c>
      <c r="I40" s="87">
        <v>28151.0</v>
      </c>
      <c r="J40" s="87">
        <v>351.0</v>
      </c>
      <c r="K40" s="88">
        <f t="shared" ref="K40:K43" si="20">J40/C40</f>
        <v>8.56097561</v>
      </c>
      <c r="L40" s="1"/>
      <c r="M40" s="1"/>
      <c r="N40" s="1"/>
      <c r="O40" s="1"/>
      <c r="P40" s="1"/>
      <c r="Q40" s="1"/>
      <c r="R40" s="1"/>
      <c r="S40" s="1"/>
    </row>
    <row r="41">
      <c r="A41" s="89">
        <v>2.0</v>
      </c>
      <c r="B41" s="82">
        <v>25.0</v>
      </c>
      <c r="C41" s="83">
        <v>45.0</v>
      </c>
      <c r="D41" s="84">
        <v>25.0</v>
      </c>
      <c r="E41" s="101" t="s">
        <v>22</v>
      </c>
      <c r="F41" s="5"/>
      <c r="G41" s="1"/>
      <c r="H41" s="86">
        <v>25.0</v>
      </c>
      <c r="I41" s="87">
        <v>28075.0</v>
      </c>
      <c r="J41" s="87">
        <v>350.0</v>
      </c>
      <c r="K41" s="88">
        <f t="shared" si="20"/>
        <v>7.777777778</v>
      </c>
      <c r="L41" s="1"/>
      <c r="M41" s="1"/>
      <c r="N41" s="1"/>
      <c r="O41" s="1"/>
      <c r="P41" s="1"/>
      <c r="Q41" s="1"/>
      <c r="R41" s="1"/>
      <c r="S41" s="1"/>
    </row>
    <row r="42">
      <c r="A42" s="89">
        <v>3.0</v>
      </c>
      <c r="B42" s="82">
        <v>25.0</v>
      </c>
      <c r="C42" s="83">
        <v>43.0</v>
      </c>
      <c r="D42" s="100"/>
      <c r="E42" s="100"/>
      <c r="F42" s="100"/>
      <c r="G42" s="1"/>
      <c r="H42" s="86">
        <v>25.0</v>
      </c>
      <c r="I42" s="87">
        <v>28011.0</v>
      </c>
      <c r="J42" s="87">
        <v>331.0</v>
      </c>
      <c r="K42" s="88">
        <f t="shared" si="20"/>
        <v>7.697674419</v>
      </c>
      <c r="L42" s="1"/>
      <c r="M42" s="1"/>
      <c r="N42" s="1"/>
      <c r="O42" s="1"/>
      <c r="P42" s="1"/>
      <c r="Q42" s="1"/>
      <c r="R42" s="1"/>
      <c r="S42" s="1"/>
    </row>
    <row r="43">
      <c r="A43" s="90" t="s">
        <v>11</v>
      </c>
      <c r="B43" s="91">
        <f t="shared" ref="B43:C43" si="21">AVERAGE(B40:B42)</f>
        <v>25</v>
      </c>
      <c r="C43" s="91">
        <f t="shared" si="21"/>
        <v>43</v>
      </c>
      <c r="D43" s="100"/>
      <c r="E43" s="100"/>
      <c r="F43" s="100"/>
      <c r="G43" s="1"/>
      <c r="H43" s="94">
        <f t="shared" ref="H43:J43" si="22">AVERAGE(H40:H42)</f>
        <v>25</v>
      </c>
      <c r="I43" s="94">
        <f t="shared" si="22"/>
        <v>28079</v>
      </c>
      <c r="J43" s="94">
        <f t="shared" si="22"/>
        <v>344</v>
      </c>
      <c r="K43" s="94">
        <f t="shared" si="20"/>
        <v>8</v>
      </c>
      <c r="L43" s="1"/>
      <c r="M43" s="1"/>
      <c r="N43" s="1"/>
      <c r="O43" s="1"/>
      <c r="P43" s="1"/>
      <c r="Q43" s="1"/>
      <c r="R43" s="1"/>
      <c r="S43" s="1"/>
    </row>
    <row r="44">
      <c r="A44" s="95"/>
      <c r="B44" s="96"/>
      <c r="C44" s="96"/>
      <c r="H44" s="97"/>
      <c r="I44" s="97"/>
      <c r="J44" s="97"/>
      <c r="K44" s="88"/>
      <c r="L44" s="1"/>
      <c r="M44" s="1"/>
      <c r="N44" s="1"/>
      <c r="O44" s="1"/>
      <c r="P44" s="1"/>
      <c r="Q44" s="1"/>
      <c r="R44" s="1"/>
      <c r="S44" s="1"/>
    </row>
    <row r="45">
      <c r="A45" s="89">
        <v>1.0</v>
      </c>
      <c r="B45" s="83">
        <v>100.0</v>
      </c>
      <c r="C45" s="83">
        <v>147.0</v>
      </c>
      <c r="H45" s="87">
        <v>100.0</v>
      </c>
      <c r="I45" s="87">
        <v>106975.0</v>
      </c>
      <c r="J45" s="87">
        <v>851.0</v>
      </c>
      <c r="K45" s="88">
        <f t="shared" ref="K45:K48" si="23">J45/C45</f>
        <v>5.789115646</v>
      </c>
      <c r="L45" s="1"/>
      <c r="M45" s="1"/>
      <c r="N45" s="1"/>
      <c r="O45" s="1"/>
      <c r="P45" s="1"/>
      <c r="Q45" s="1"/>
      <c r="R45" s="1"/>
      <c r="S45" s="1"/>
    </row>
    <row r="46">
      <c r="A46" s="89">
        <v>2.0</v>
      </c>
      <c r="B46" s="83">
        <v>100.0</v>
      </c>
      <c r="C46" s="83">
        <v>163.0</v>
      </c>
      <c r="H46" s="87">
        <v>100.0</v>
      </c>
      <c r="I46" s="87">
        <v>105911.0</v>
      </c>
      <c r="J46" s="87">
        <v>918.0</v>
      </c>
      <c r="K46" s="88">
        <f t="shared" si="23"/>
        <v>5.63190184</v>
      </c>
      <c r="L46" s="1"/>
      <c r="M46" s="1"/>
      <c r="N46" s="1"/>
      <c r="O46" s="1"/>
      <c r="P46" s="1"/>
      <c r="Q46" s="1"/>
      <c r="R46" s="1"/>
      <c r="S46" s="1"/>
    </row>
    <row r="47">
      <c r="A47" s="89">
        <v>3.0</v>
      </c>
      <c r="B47" s="83">
        <v>100.0</v>
      </c>
      <c r="C47" s="83">
        <v>143.0</v>
      </c>
      <c r="H47" s="87">
        <v>100.0</v>
      </c>
      <c r="I47" s="87">
        <v>111010.0</v>
      </c>
      <c r="J47" s="87">
        <v>928.0</v>
      </c>
      <c r="K47" s="88">
        <f t="shared" si="23"/>
        <v>6.48951049</v>
      </c>
      <c r="L47" s="1"/>
      <c r="M47" s="1"/>
      <c r="N47" s="1"/>
      <c r="O47" s="1"/>
      <c r="P47" s="1"/>
      <c r="Q47" s="1"/>
      <c r="R47" s="1"/>
      <c r="S47" s="1"/>
    </row>
    <row r="48">
      <c r="A48" s="90" t="s">
        <v>11</v>
      </c>
      <c r="B48" s="91">
        <f t="shared" ref="B48:C48" si="24">AVERAGE(B45:B47)</f>
        <v>100</v>
      </c>
      <c r="C48" s="91">
        <f t="shared" si="24"/>
        <v>151</v>
      </c>
      <c r="H48" s="94">
        <f t="shared" ref="H48:J48" si="25">AVERAGE(H45:H47)</f>
        <v>100</v>
      </c>
      <c r="I48" s="94">
        <f t="shared" si="25"/>
        <v>107965.3333</v>
      </c>
      <c r="J48" s="94">
        <f t="shared" si="25"/>
        <v>899</v>
      </c>
      <c r="K48" s="94">
        <f t="shared" si="23"/>
        <v>5.953642384</v>
      </c>
      <c r="L48" s="1"/>
      <c r="M48" s="1"/>
      <c r="N48" s="1"/>
      <c r="O48" s="1"/>
      <c r="P48" s="1"/>
      <c r="Q48" s="1"/>
      <c r="R48" s="1"/>
      <c r="S48" s="1"/>
    </row>
    <row r="49">
      <c r="A49" s="95"/>
      <c r="B49" s="96"/>
      <c r="C49" s="96"/>
      <c r="D49" s="1"/>
      <c r="E49" s="1"/>
      <c r="F49" s="1"/>
      <c r="G49" s="1"/>
      <c r="H49" s="97"/>
      <c r="I49" s="97"/>
      <c r="J49" s="97"/>
      <c r="K49" s="88"/>
      <c r="L49" s="1"/>
      <c r="M49" s="1"/>
      <c r="N49" s="1"/>
      <c r="O49" s="1"/>
      <c r="P49" s="1"/>
      <c r="Q49" s="1"/>
      <c r="R49" s="1"/>
      <c r="S49" s="1"/>
    </row>
    <row r="50">
      <c r="A50" s="89">
        <v>1.0</v>
      </c>
      <c r="B50" s="82">
        <v>1000.0</v>
      </c>
      <c r="C50" s="83">
        <v>916.0</v>
      </c>
      <c r="D50" s="1"/>
      <c r="E50" s="1"/>
      <c r="F50" s="1"/>
      <c r="G50" s="1"/>
      <c r="H50" s="86">
        <v>1000.0</v>
      </c>
      <c r="I50" s="86">
        <v>1082399.0</v>
      </c>
      <c r="J50" s="86">
        <v>5475.0</v>
      </c>
      <c r="K50" s="88">
        <f t="shared" ref="K50:K53" si="26">J50/C50</f>
        <v>5.977074236</v>
      </c>
      <c r="L50" s="1"/>
      <c r="M50" s="1"/>
      <c r="N50" s="1"/>
      <c r="O50" s="1"/>
      <c r="P50" s="1"/>
      <c r="Q50" s="1"/>
      <c r="R50" s="1"/>
      <c r="S50" s="1"/>
    </row>
    <row r="51">
      <c r="A51" s="89">
        <v>2.0</v>
      </c>
      <c r="B51" s="82">
        <v>1000.0</v>
      </c>
      <c r="C51" s="83">
        <v>870.0</v>
      </c>
      <c r="D51" s="1"/>
      <c r="E51" s="1"/>
      <c r="F51" s="1"/>
      <c r="G51" s="1"/>
      <c r="H51" s="86">
        <v>1000.0</v>
      </c>
      <c r="I51" s="86">
        <v>1108368.0</v>
      </c>
      <c r="J51" s="86">
        <v>5781.0</v>
      </c>
      <c r="K51" s="88">
        <f t="shared" si="26"/>
        <v>6.644827586</v>
      </c>
      <c r="L51" s="1"/>
      <c r="M51" s="1"/>
      <c r="N51" s="1"/>
      <c r="O51" s="1"/>
      <c r="P51" s="1"/>
      <c r="Q51" s="1"/>
      <c r="R51" s="1"/>
      <c r="S51" s="1"/>
    </row>
    <row r="52">
      <c r="A52" s="89">
        <v>3.0</v>
      </c>
      <c r="B52" s="82">
        <v>1000.0</v>
      </c>
      <c r="C52" s="83">
        <v>848.0</v>
      </c>
      <c r="D52" s="1"/>
      <c r="E52" s="1"/>
      <c r="F52" s="1"/>
      <c r="G52" s="1"/>
      <c r="H52" s="86">
        <v>1000.0</v>
      </c>
      <c r="I52" s="86">
        <v>1121411.0</v>
      </c>
      <c r="J52" s="86">
        <v>6600.0</v>
      </c>
      <c r="K52" s="88">
        <f t="shared" si="26"/>
        <v>7.783018868</v>
      </c>
      <c r="L52" s="1"/>
      <c r="M52" s="1"/>
      <c r="N52" s="1"/>
      <c r="O52" s="1"/>
      <c r="P52" s="1"/>
      <c r="Q52" s="1"/>
      <c r="R52" s="1"/>
      <c r="S52" s="1"/>
    </row>
    <row r="53">
      <c r="A53" s="90" t="s">
        <v>11</v>
      </c>
      <c r="B53" s="91">
        <f t="shared" ref="B53:C53" si="27">AVERAGE(B50:B52)</f>
        <v>1000</v>
      </c>
      <c r="C53" s="91">
        <f t="shared" si="27"/>
        <v>878</v>
      </c>
      <c r="D53" s="1"/>
      <c r="E53" s="1"/>
      <c r="F53" s="1"/>
      <c r="G53" s="1"/>
      <c r="H53" s="94">
        <f t="shared" ref="H53:J53" si="28">AVERAGE(H50:H52)</f>
        <v>1000</v>
      </c>
      <c r="I53" s="94">
        <f t="shared" si="28"/>
        <v>1104059.333</v>
      </c>
      <c r="J53" s="94">
        <f t="shared" si="28"/>
        <v>5952</v>
      </c>
      <c r="K53" s="94">
        <f t="shared" si="26"/>
        <v>6.77904328</v>
      </c>
      <c r="L53" s="1"/>
      <c r="M53" s="1"/>
      <c r="N53" s="1"/>
      <c r="O53" s="1"/>
      <c r="P53" s="1"/>
      <c r="Q53" s="1"/>
      <c r="R53" s="1"/>
      <c r="S53" s="1"/>
    </row>
    <row r="54">
      <c r="A54" s="95"/>
      <c r="B54" s="96"/>
      <c r="C54" s="96"/>
      <c r="D54" s="1"/>
      <c r="E54" s="1"/>
      <c r="F54" s="1"/>
      <c r="G54" s="1"/>
      <c r="H54" s="97"/>
      <c r="I54" s="97"/>
      <c r="J54" s="97"/>
      <c r="K54" s="88"/>
      <c r="L54" s="1"/>
      <c r="M54" s="1"/>
      <c r="N54" s="1"/>
      <c r="O54" s="1"/>
      <c r="P54" s="1"/>
      <c r="Q54" s="1"/>
      <c r="R54" s="1"/>
      <c r="S54" s="1"/>
    </row>
    <row r="55">
      <c r="A55" s="89">
        <v>1.0</v>
      </c>
      <c r="B55" s="82">
        <v>5000.0</v>
      </c>
      <c r="C55" s="82">
        <v>3854.0</v>
      </c>
      <c r="D55" s="1"/>
      <c r="E55" s="1"/>
      <c r="F55" s="1"/>
      <c r="G55" s="1"/>
      <c r="H55" s="86">
        <v>5000.0</v>
      </c>
      <c r="I55" s="86">
        <v>5576819.0</v>
      </c>
      <c r="J55" s="86">
        <v>18526.0</v>
      </c>
      <c r="K55" s="88">
        <f t="shared" ref="K55:K58" si="29">J55/C55</f>
        <v>4.806953814</v>
      </c>
      <c r="L55" s="1"/>
      <c r="M55" s="1"/>
      <c r="N55" s="1"/>
      <c r="O55" s="1"/>
      <c r="P55" s="1"/>
      <c r="Q55" s="1"/>
      <c r="R55" s="1"/>
      <c r="S55" s="1"/>
    </row>
    <row r="56">
      <c r="A56" s="89">
        <v>2.0</v>
      </c>
      <c r="B56" s="82">
        <v>5000.0</v>
      </c>
      <c r="C56" s="82">
        <v>3959.0</v>
      </c>
      <c r="D56" s="1"/>
      <c r="E56" s="1"/>
      <c r="F56" s="1"/>
      <c r="G56" s="1"/>
      <c r="H56" s="86">
        <v>5000.0</v>
      </c>
      <c r="I56" s="86">
        <v>5614534.0</v>
      </c>
      <c r="J56" s="86">
        <v>19223.0</v>
      </c>
      <c r="K56" s="88">
        <f t="shared" si="29"/>
        <v>4.85551907</v>
      </c>
      <c r="L56" s="1"/>
      <c r="M56" s="1"/>
      <c r="N56" s="1"/>
      <c r="O56" s="1"/>
      <c r="P56" s="1"/>
      <c r="Q56" s="1"/>
      <c r="R56" s="1"/>
      <c r="S56" s="1"/>
    </row>
    <row r="57">
      <c r="A57" s="89">
        <v>3.0</v>
      </c>
      <c r="B57" s="82">
        <v>5000.0</v>
      </c>
      <c r="C57" s="82">
        <v>3790.0</v>
      </c>
      <c r="D57" s="1"/>
      <c r="E57" s="1"/>
      <c r="F57" s="1"/>
      <c r="G57" s="1"/>
      <c r="H57" s="86">
        <v>5000.0</v>
      </c>
      <c r="I57" s="86">
        <v>5569924.0</v>
      </c>
      <c r="J57" s="86">
        <v>18679.0</v>
      </c>
      <c r="K57" s="88">
        <f t="shared" si="29"/>
        <v>4.928496042</v>
      </c>
      <c r="L57" s="1"/>
      <c r="M57" s="1"/>
      <c r="N57" s="1"/>
      <c r="O57" s="1"/>
      <c r="P57" s="1"/>
      <c r="Q57" s="1"/>
      <c r="R57" s="1"/>
      <c r="S57" s="1"/>
    </row>
    <row r="58">
      <c r="A58" s="90" t="s">
        <v>11</v>
      </c>
      <c r="B58" s="91">
        <f t="shared" ref="B58:C58" si="30">AVERAGE(B55:B57)</f>
        <v>5000</v>
      </c>
      <c r="C58" s="91">
        <f t="shared" si="30"/>
        <v>3867.666667</v>
      </c>
      <c r="D58" s="1"/>
      <c r="E58" s="1"/>
      <c r="F58" s="1"/>
      <c r="G58" s="1"/>
      <c r="H58" s="94">
        <f t="shared" ref="H58:J58" si="31">AVERAGE(H55:H57)</f>
        <v>5000</v>
      </c>
      <c r="I58" s="94">
        <f t="shared" si="31"/>
        <v>5587092.333</v>
      </c>
      <c r="J58" s="94">
        <f t="shared" si="31"/>
        <v>18809.33333</v>
      </c>
      <c r="K58" s="94">
        <f t="shared" si="29"/>
        <v>4.863225028</v>
      </c>
      <c r="L58" s="1"/>
      <c r="M58" s="1"/>
      <c r="N58" s="1"/>
      <c r="O58" s="1"/>
      <c r="P58" s="1"/>
      <c r="Q58" s="1"/>
      <c r="R58" s="1"/>
      <c r="S58" s="1"/>
    </row>
    <row r="59">
      <c r="A59" s="95"/>
      <c r="B59" s="96"/>
      <c r="C59" s="96"/>
      <c r="D59" s="1"/>
      <c r="E59" s="1"/>
      <c r="F59" s="1"/>
      <c r="G59" s="1"/>
      <c r="H59" s="97"/>
      <c r="I59" s="97"/>
      <c r="J59" s="97"/>
      <c r="K59" s="88"/>
      <c r="L59" s="1"/>
      <c r="M59" s="1"/>
      <c r="N59" s="1"/>
      <c r="O59" s="1"/>
      <c r="P59" s="1"/>
      <c r="Q59" s="1"/>
      <c r="R59" s="1"/>
      <c r="S59" s="1"/>
    </row>
    <row r="60">
      <c r="A60" s="89">
        <v>1.0</v>
      </c>
      <c r="B60" s="82">
        <v>10000.0</v>
      </c>
      <c r="C60" s="82">
        <v>7890.0</v>
      </c>
      <c r="D60" s="1"/>
      <c r="E60" s="1"/>
      <c r="F60" s="1"/>
      <c r="G60" s="1"/>
      <c r="H60" s="86">
        <v>10000.0</v>
      </c>
      <c r="I60" s="86">
        <v>1.1182505E7</v>
      </c>
      <c r="J60" s="86">
        <v>42763.0</v>
      </c>
      <c r="K60" s="88">
        <f t="shared" ref="K60:K63" si="32">J60/C60</f>
        <v>5.419898606</v>
      </c>
      <c r="L60" s="1"/>
      <c r="M60" s="1"/>
      <c r="N60" s="1"/>
      <c r="O60" s="1"/>
      <c r="P60" s="1"/>
      <c r="Q60" s="1"/>
      <c r="R60" s="1"/>
      <c r="S60" s="1"/>
    </row>
    <row r="61">
      <c r="A61" s="89">
        <v>2.0</v>
      </c>
      <c r="B61" s="82">
        <v>10000.0</v>
      </c>
      <c r="C61" s="82">
        <v>8026.0</v>
      </c>
      <c r="D61" s="1"/>
      <c r="E61" s="1"/>
      <c r="F61" s="1"/>
      <c r="G61" s="1"/>
      <c r="H61" s="86">
        <v>10000.0</v>
      </c>
      <c r="I61" s="86">
        <v>1.1249479E7</v>
      </c>
      <c r="J61" s="86">
        <v>41347.0</v>
      </c>
      <c r="K61" s="88">
        <f t="shared" si="32"/>
        <v>5.151632195</v>
      </c>
      <c r="L61" s="1"/>
      <c r="M61" s="1"/>
      <c r="N61" s="1"/>
      <c r="O61" s="1"/>
      <c r="P61" s="1"/>
      <c r="Q61" s="1"/>
      <c r="R61" s="1"/>
      <c r="S61" s="1"/>
    </row>
    <row r="62">
      <c r="A62" s="89">
        <v>3.0</v>
      </c>
      <c r="B62" s="82">
        <v>10000.0</v>
      </c>
      <c r="C62" s="82">
        <v>7945.0</v>
      </c>
      <c r="D62" s="1"/>
      <c r="E62" s="1"/>
      <c r="F62" s="1"/>
      <c r="G62" s="1"/>
      <c r="H62" s="86">
        <v>10000.0</v>
      </c>
      <c r="I62" s="86">
        <v>1.1211248E7</v>
      </c>
      <c r="J62" s="86">
        <v>34048.0</v>
      </c>
      <c r="K62" s="88">
        <f t="shared" si="32"/>
        <v>4.285462555</v>
      </c>
      <c r="L62" s="1"/>
      <c r="M62" s="1"/>
      <c r="N62" s="1"/>
      <c r="O62" s="1"/>
      <c r="P62" s="1"/>
      <c r="Q62" s="1"/>
      <c r="R62" s="1"/>
      <c r="S62" s="1"/>
    </row>
    <row r="63">
      <c r="A63" s="90" t="s">
        <v>11</v>
      </c>
      <c r="B63" s="91">
        <f t="shared" ref="B63:C63" si="33">AVERAGE(B60:B62)</f>
        <v>10000</v>
      </c>
      <c r="C63" s="91">
        <f t="shared" si="33"/>
        <v>7953.666667</v>
      </c>
      <c r="D63" s="1"/>
      <c r="E63" s="1"/>
      <c r="F63" s="1"/>
      <c r="G63" s="1"/>
      <c r="H63" s="94">
        <f t="shared" ref="H63:J63" si="34">AVERAGE(H60:H62)</f>
        <v>10000</v>
      </c>
      <c r="I63" s="94">
        <f t="shared" si="34"/>
        <v>11214410.67</v>
      </c>
      <c r="J63" s="94">
        <f t="shared" si="34"/>
        <v>39386</v>
      </c>
      <c r="K63" s="94">
        <f t="shared" si="32"/>
        <v>4.951929927</v>
      </c>
      <c r="L63" s="1"/>
      <c r="M63" s="1"/>
      <c r="N63" s="1"/>
      <c r="O63" s="1"/>
      <c r="P63" s="1"/>
      <c r="Q63" s="1"/>
      <c r="R63" s="1"/>
      <c r="S63" s="1"/>
    </row>
    <row r="64">
      <c r="A64" s="95"/>
      <c r="B64" s="96"/>
      <c r="C64" s="96"/>
      <c r="D64" s="1"/>
      <c r="E64" s="1"/>
      <c r="F64" s="1"/>
      <c r="G64" s="1"/>
      <c r="H64" s="97"/>
      <c r="I64" s="97"/>
      <c r="J64" s="97"/>
      <c r="K64" s="97"/>
      <c r="L64" s="1"/>
      <c r="M64" s="1"/>
      <c r="N64" s="1"/>
      <c r="O64" s="1"/>
      <c r="P64" s="1"/>
      <c r="Q64" s="1"/>
      <c r="R64" s="1"/>
      <c r="S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</sheetData>
  <mergeCells count="10">
    <mergeCell ref="E14:G14"/>
    <mergeCell ref="E15:G15"/>
    <mergeCell ref="E41:F41"/>
    <mergeCell ref="C2:G2"/>
    <mergeCell ref="B5:C5"/>
    <mergeCell ref="D5:G5"/>
    <mergeCell ref="H5:K5"/>
    <mergeCell ref="E11:G11"/>
    <mergeCell ref="E12:G12"/>
    <mergeCell ref="E13:G13"/>
  </mergeCells>
  <drawing r:id="rId1"/>
</worksheet>
</file>